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mc:AlternateContent xmlns:mc="http://schemas.openxmlformats.org/markup-compatibility/2006">
    <mc:Choice Requires="x15">
      <x15ac:absPath xmlns:x15ac="http://schemas.microsoft.com/office/spreadsheetml/2010/11/ac" url="G:\RPB Budget\Private\Central Resource Administration\Composite Benefit Rates (CBRs)\Back up for CBR Website\"/>
    </mc:Choice>
  </mc:AlternateContent>
  <bookViews>
    <workbookView xWindow="0" yWindow="0" windowWidth="15285" windowHeight="7590" tabRatio="831"/>
  </bookViews>
  <sheets>
    <sheet name="1.CBR table" sheetId="2" r:id="rId1"/>
    <sheet name="2.Employee Class Categories" sheetId="15" r:id="rId2"/>
    <sheet name="3.Pre to Post UCPath CBR driver" sheetId="12" r:id="rId3"/>
    <sheet name="4.Shift in CBR logic" sheetId="14" r:id="rId4"/>
    <sheet name="5.Simplified CBR logic" sheetId="13" r:id="rId5"/>
    <sheet name="6.Sample UCPath ledger details" sheetId="16" r:id="rId6"/>
    <sheet name="7.Employee Class Table" sheetId="17" r:id="rId7"/>
    <sheet name="8.Eligibility Table" sheetId="18" r:id="rId8"/>
    <sheet name="9.CBR rate group" sheetId="19" r:id="rId9"/>
    <sheet name="10.Summer Salary Earn Codes" sheetId="20" r:id="rId10"/>
  </sheets>
  <calcPr calcId="162913"/>
</workbook>
</file>

<file path=xl/calcChain.xml><?xml version="1.0" encoding="utf-8"?>
<calcChain xmlns="http://schemas.openxmlformats.org/spreadsheetml/2006/main">
  <c r="H26" i="13" l="1"/>
  <c r="H22" i="13"/>
  <c r="H18" i="13"/>
  <c r="H14" i="13"/>
  <c r="H11" i="13"/>
  <c r="H8" i="13"/>
  <c r="H5" i="13"/>
  <c r="L44" i="14"/>
  <c r="L40" i="14"/>
  <c r="L36" i="14"/>
  <c r="L32" i="14"/>
  <c r="L28" i="14"/>
  <c r="L25" i="14"/>
  <c r="L22" i="14"/>
  <c r="L19" i="14"/>
  <c r="L15" i="14"/>
  <c r="L12" i="14"/>
  <c r="L9" i="14"/>
  <c r="L6" i="14"/>
  <c r="G21" i="16" l="1"/>
  <c r="G19" i="16"/>
  <c r="G23" i="16"/>
</calcChain>
</file>

<file path=xl/sharedStrings.xml><?xml version="1.0" encoding="utf-8"?>
<sst xmlns="http://schemas.openxmlformats.org/spreadsheetml/2006/main" count="364" uniqueCount="249">
  <si>
    <t>08</t>
  </si>
  <si>
    <t>Faculty/Staff-Partial BenElig</t>
  </si>
  <si>
    <t>04</t>
  </si>
  <si>
    <t>Staff Exempt - Full Benefits</t>
  </si>
  <si>
    <t>05</t>
  </si>
  <si>
    <t>Staff Non-Exempt-Full Benefits</t>
  </si>
  <si>
    <t>09</t>
  </si>
  <si>
    <t>Faculty/Staff - No Ben Elig</t>
  </si>
  <si>
    <t>03</t>
  </si>
  <si>
    <t>Other Academics-Full Benefits</t>
  </si>
  <si>
    <t>06</t>
  </si>
  <si>
    <t>Students - Graduate/Undergrad</t>
  </si>
  <si>
    <t>07</t>
  </si>
  <si>
    <t>Post Docs</t>
  </si>
  <si>
    <t>01</t>
  </si>
  <si>
    <t>Fclty Nt HSCP-Full Ben Acad Yr</t>
  </si>
  <si>
    <t>02</t>
  </si>
  <si>
    <t>Faculty HSCP - Full Benefits</t>
  </si>
  <si>
    <t>CBR Group</t>
  </si>
  <si>
    <t>Description</t>
  </si>
  <si>
    <t>Academic</t>
  </si>
  <si>
    <t>Limited</t>
  </si>
  <si>
    <t>Staff</t>
  </si>
  <si>
    <t>Student</t>
  </si>
  <si>
    <t>Fclt Nt HSCP-Full Ben Sumr Sal</t>
  </si>
  <si>
    <t>Assessment Rate FY19</t>
  </si>
  <si>
    <t>Assessment Rate FY20</t>
  </si>
  <si>
    <t>Students</t>
  </si>
  <si>
    <t>Limited Benefit</t>
  </si>
  <si>
    <t>No Benefit Eligibility</t>
  </si>
  <si>
    <t>CBR rates by groups.</t>
  </si>
  <si>
    <t>Pre UCPath</t>
  </si>
  <si>
    <t>Post UCPath</t>
  </si>
  <si>
    <t>Employee Classes</t>
  </si>
  <si>
    <t>BELI codes (2,3,4,5)</t>
  </si>
  <si>
    <t>Eligibility codes (F- Full, M-Mid level, C-Core,N-None,P- Post Doc)</t>
  </si>
  <si>
    <t>Z comp DOS codes</t>
  </si>
  <si>
    <t>Earn code excluded from CBR</t>
  </si>
  <si>
    <t xml:space="preserve">CBR logic drivers from pre UCPath to post UCPath. </t>
  </si>
  <si>
    <t xml:space="preserve">Shift in CBR logic from pre UCPath to post UCPath. </t>
  </si>
  <si>
    <t>Academic Title Code</t>
  </si>
  <si>
    <t>BELI 5 or Z-comp</t>
  </si>
  <si>
    <t>Default</t>
  </si>
  <si>
    <t>Academic Regular</t>
  </si>
  <si>
    <t>Staff Title Code</t>
  </si>
  <si>
    <t>Post Doc Title Code</t>
  </si>
  <si>
    <t>Student Title Code</t>
  </si>
  <si>
    <t xml:space="preserve">BELI 2,3 or 4, or BYN and CIA </t>
  </si>
  <si>
    <t>Staff Regular</t>
  </si>
  <si>
    <t>Z-comp</t>
  </si>
  <si>
    <t>Exempt</t>
  </si>
  <si>
    <t>BELI 2,3 or 4, BYN and CIA or Faculty Summer Salary</t>
  </si>
  <si>
    <t xml:space="preserve">Academic </t>
  </si>
  <si>
    <t>Earn Codes Excluded from CBR</t>
  </si>
  <si>
    <t>Simplified CBR logic</t>
  </si>
  <si>
    <t>Eligibility Code F - Full</t>
  </si>
  <si>
    <t>Eligibility Code C - Core, M - Mid Level or Faculty Summer Salary</t>
  </si>
  <si>
    <t xml:space="preserve">Eligibility Code N - No </t>
  </si>
  <si>
    <t>Eligibility Code C - Core, M - Mid Level</t>
  </si>
  <si>
    <t>Eligibility Code N - No</t>
  </si>
  <si>
    <t>No CBR Assessment</t>
  </si>
  <si>
    <t>Post UCPath and starting in FY20</t>
  </si>
  <si>
    <t xml:space="preserve">Notes: </t>
  </si>
  <si>
    <t>Employee Class - Post Doc</t>
  </si>
  <si>
    <t xml:space="preserve"> Employee Class - Student</t>
  </si>
  <si>
    <t>Employee Class - Staff</t>
  </si>
  <si>
    <t>Employee Class - Academic</t>
  </si>
  <si>
    <t xml:space="preserve"> Employee Class - Staff</t>
  </si>
  <si>
    <t xml:space="preserve"> Employee Class - Academic</t>
  </si>
  <si>
    <t xml:space="preserve"> Employee Class - Academic, Staff or Post Doc</t>
  </si>
  <si>
    <t xml:space="preserve">Campus Rate #1 </t>
  </si>
  <si>
    <t>N/A</t>
  </si>
  <si>
    <t>Employees mapped to either CBR Group ‘01’ or ‘03’ and paid on a summer salary Earning code are charged the CBR Group 14 Rate.</t>
  </si>
  <si>
    <t>CBR group 10 was used for Post Doc Fellow (job code 3253) in FY19 and will not be used in FY20. Post Doc Fellow will be mapped to CBR group 07 in FY20.</t>
  </si>
  <si>
    <t>Post Doc Fellow</t>
  </si>
  <si>
    <t xml:space="preserve">Summer salary Earn Codes for CBR group 01 and 03 </t>
  </si>
  <si>
    <t xml:space="preserve">Employee Class - Student </t>
  </si>
  <si>
    <t>Employee Class Categories</t>
  </si>
  <si>
    <t>Faculty and Other Academics eligible for full benefits.</t>
  </si>
  <si>
    <t xml:space="preserve">Staff </t>
  </si>
  <si>
    <t>Exempt and Non-Exempt Employees in the Staff category eligible for full benefits.</t>
  </si>
  <si>
    <t>Student Employees with Job Codes in Student categories.</t>
  </si>
  <si>
    <t>Employees not eligible for benefits that do not have Job Codes in the Students categories.</t>
  </si>
  <si>
    <t>Includes all employees that are not eligible for full benefits such as employees working less than 50% time that are not in the Student categories. Post Docs are included in this category.</t>
  </si>
  <si>
    <t>Employee Class</t>
  </si>
  <si>
    <t>Sample of salaries and CBR assessed in the general ledger under UCPath</t>
  </si>
  <si>
    <t>Fiscal Yr</t>
  </si>
  <si>
    <t>Account - Desc</t>
  </si>
  <si>
    <t>Account Code</t>
  </si>
  <si>
    <t>Reference</t>
  </si>
  <si>
    <t>Payroll DOS Code</t>
  </si>
  <si>
    <t>Actuals Amount</t>
  </si>
  <si>
    <t>Source Desc</t>
  </si>
  <si>
    <t>Calculation</t>
  </si>
  <si>
    <t>Comments</t>
  </si>
  <si>
    <t>2018-19</t>
  </si>
  <si>
    <t>51200 - Staff Salaries &amp; Wages</t>
  </si>
  <si>
    <t>100.00% REG</t>
  </si>
  <si>
    <t>REG</t>
  </si>
  <si>
    <t>UCPath Payroll</t>
  </si>
  <si>
    <t>a</t>
  </si>
  <si>
    <r>
      <t xml:space="preserve">Base Pay - vacation </t>
    </r>
    <r>
      <rPr>
        <b/>
        <i/>
        <sz val="11"/>
        <color theme="1"/>
        <rFont val="Calibri"/>
        <family val="2"/>
        <scheme val="minor"/>
      </rPr>
      <t>accrued</t>
    </r>
    <r>
      <rPr>
        <sz val="11"/>
        <color indexed="8"/>
        <rFont val="Calibri"/>
        <family val="2"/>
        <scheme val="minor"/>
      </rPr>
      <t xml:space="preserve"> is recorded on the balance sheet</t>
    </r>
  </si>
  <si>
    <t>5.00% SKL</t>
  </si>
  <si>
    <t>SKL</t>
  </si>
  <si>
    <t>b</t>
  </si>
  <si>
    <r>
      <t xml:space="preserve">Sick leave </t>
    </r>
    <r>
      <rPr>
        <b/>
        <i/>
        <sz val="11"/>
        <color theme="1"/>
        <rFont val="Calibri"/>
        <family val="2"/>
        <scheme val="minor"/>
      </rPr>
      <t>taken</t>
    </r>
  </si>
  <si>
    <t>5.00% VAC</t>
  </si>
  <si>
    <t>VAC</t>
  </si>
  <si>
    <t>c</t>
  </si>
  <si>
    <r>
      <t xml:space="preserve">Vacation </t>
    </r>
    <r>
      <rPr>
        <b/>
        <i/>
        <sz val="11"/>
        <color theme="1"/>
        <rFont val="Calibri"/>
        <family val="2"/>
        <scheme val="minor"/>
      </rPr>
      <t>taken</t>
    </r>
    <r>
      <rPr>
        <sz val="11"/>
        <color indexed="8"/>
        <rFont val="Calibri"/>
        <family val="2"/>
        <scheme val="minor"/>
      </rPr>
      <t xml:space="preserve"> is excluded from CBR calculation</t>
    </r>
  </si>
  <si>
    <t>-10.00% REG</t>
  </si>
  <si>
    <t>d=-(b+c)</t>
  </si>
  <si>
    <r>
      <t xml:space="preserve">Offset for sick leave and vacation </t>
    </r>
    <r>
      <rPr>
        <b/>
        <i/>
        <sz val="11"/>
        <color theme="1"/>
        <rFont val="Calibri"/>
        <family val="2"/>
        <scheme val="minor"/>
      </rPr>
      <t>taken</t>
    </r>
  </si>
  <si>
    <t>53070 - Benefit Assess-Staff Regular</t>
  </si>
  <si>
    <t>Payroll Assessment</t>
  </si>
  <si>
    <t>e</t>
  </si>
  <si>
    <t>CBR assessment expense</t>
  </si>
  <si>
    <t>52011 - Vacation Assessment</t>
  </si>
  <si>
    <t>f</t>
  </si>
  <si>
    <t>52012 - Vacation Gross Reduction/Usage</t>
  </si>
  <si>
    <t>g=-c</t>
  </si>
  <si>
    <t>53709 - UCRP Supplmntl Assess-Interest</t>
  </si>
  <si>
    <t>h</t>
  </si>
  <si>
    <t>57310 - General &amp; Empl Liability Insurance</t>
  </si>
  <si>
    <t>i</t>
  </si>
  <si>
    <t>Salary Base for CBR</t>
  </si>
  <si>
    <t>a+b+d=a-c</t>
  </si>
  <si>
    <t>CBR Assessment</t>
  </si>
  <si>
    <t>CBR calculated rate</t>
  </si>
  <si>
    <t>e/(a+b+d)</t>
  </si>
  <si>
    <t>Title codes groups</t>
  </si>
  <si>
    <t>Employee Class Table</t>
  </si>
  <si>
    <t>Empl Class</t>
  </si>
  <si>
    <t xml:space="preserve">Description </t>
  </si>
  <si>
    <t>Benefits Eligible</t>
  </si>
  <si>
    <t>Staff: Contract</t>
  </si>
  <si>
    <t>Full, Mid, Core</t>
  </si>
  <si>
    <t>Staff: Career</t>
  </si>
  <si>
    <t>Academic: Recall</t>
  </si>
  <si>
    <t>Core</t>
  </si>
  <si>
    <t>Staff: Limited</t>
  </si>
  <si>
    <t>Mid, Core</t>
  </si>
  <si>
    <t>Student: Casual/Restricted</t>
  </si>
  <si>
    <t>None</t>
  </si>
  <si>
    <t>Staff: Per Diem</t>
  </si>
  <si>
    <t>Staff: Partial Year Career</t>
  </si>
  <si>
    <t>Staff: Floater</t>
  </si>
  <si>
    <t>Academic: Faculty</t>
  </si>
  <si>
    <t>Academic: Non-Faculty</t>
  </si>
  <si>
    <t>Academic: Academic Student</t>
  </si>
  <si>
    <t>Staff: Contingent Workers</t>
  </si>
  <si>
    <t>Academic: Contingent Workers</t>
  </si>
  <si>
    <t>Staff: Rehired Retiree</t>
  </si>
  <si>
    <t>Academic: Conversion</t>
  </si>
  <si>
    <t>TBD</t>
  </si>
  <si>
    <t>Academic: Emeriti</t>
  </si>
  <si>
    <t>Academic: Deans/Faculty Admin</t>
  </si>
  <si>
    <t>Academic: Post Docs</t>
  </si>
  <si>
    <t>Post Doc</t>
  </si>
  <si>
    <t>Benefits Package</t>
  </si>
  <si>
    <t>Initial Requirements</t>
  </si>
  <si>
    <t>Full</t>
  </si>
  <si>
    <t>Member of a UC-sponsored defined benefit retirement plan </t>
  </si>
  <si>
    <t>AND</t>
  </si>
  <si>
    <t>1,000 Eligible hours worked in a rolling 12-month period, including previous UC employment</t>
  </si>
  <si>
    <t>Minimum 17.5 hours/week or 43.75% average paid time (APT) over rolling 12 month period</t>
  </si>
  <si>
    <t>Mid-Level</t>
  </si>
  <si>
    <t>NOT a member of a UC-sponsored defined benefit retirement plan</t>
  </si>
  <si>
    <t>An appointment that is 100% for 3 or more months (but less than 12 months)</t>
  </si>
  <si>
    <t>Minimum 43.75% appointment for any duration</t>
  </si>
  <si>
    <t>Employee is ineligible for Health and Welfare Benefits because of excluded appointment type or does not meet the BELI 1 – 4 requirement:</t>
  </si>
  <si>
    <t>Post-Doctoral Benefits</t>
  </si>
  <si>
    <t>EMPL_CLASS = 23</t>
  </si>
  <si>
    <t>·          Appointed less than 43.75% and/or average paid time (APT) is less than 17.5 hours/week or 43.75%/month</t>
  </si>
  <si>
    <t>·          "Casual restricted" or student reserved position</t>
  </si>
  <si>
    <t>·          "Per diem" appointment</t>
  </si>
  <si>
    <t>·          "By Agreement" appointment without pay related to time on pay status</t>
  </si>
  <si>
    <t>·          "Without salary" appointment</t>
  </si>
  <si>
    <r>
      <t>An appointment that is 50% or more for 12 or more months </t>
    </r>
    <r>
      <rPr>
        <b/>
        <sz val="11"/>
        <color rgb="FF222222"/>
        <rFont val="Calibri"/>
        <family val="2"/>
        <scheme val="minor"/>
      </rPr>
      <t>OR</t>
    </r>
  </si>
  <si>
    <r>
      <t xml:space="preserve">Minimum 50% appointment for 12 months or more     </t>
    </r>
    <r>
      <rPr>
        <b/>
        <sz val="11"/>
        <color rgb="FF222222"/>
        <rFont val="Calibri"/>
        <family val="2"/>
        <scheme val="minor"/>
      </rPr>
      <t>OR</t>
    </r>
  </si>
  <si>
    <t>Continuing Requirements</t>
  </si>
  <si>
    <t>Eligibility Table</t>
  </si>
  <si>
    <t>Accounting Period</t>
  </si>
  <si>
    <t>CBR Rate Group</t>
  </si>
  <si>
    <t>FLSA status (Do not influence CBR rates in the FY20 CBR structure)</t>
  </si>
  <si>
    <t>Job Codes (Do not influence CBR rates in the FY20 CBR structure)</t>
  </si>
  <si>
    <t>Academic Exempt</t>
  </si>
  <si>
    <t>Staff Exempt</t>
  </si>
  <si>
    <t xml:space="preserve">Limited </t>
  </si>
  <si>
    <t xml:space="preserve">No Benefit Eligibility </t>
  </si>
  <si>
    <t xml:space="preserve">Student </t>
  </si>
  <si>
    <t>Employees with Job Codes in Student categories.</t>
  </si>
  <si>
    <t>CBR rate group</t>
  </si>
  <si>
    <t>Earn Code</t>
  </si>
  <si>
    <t>9CC</t>
  </si>
  <si>
    <t>Retro Addl Comp-Research</t>
  </si>
  <si>
    <t>9G0</t>
  </si>
  <si>
    <t>NRA Retro Addl Comp-Research</t>
  </si>
  <si>
    <t>9G1</t>
  </si>
  <si>
    <t>A8R</t>
  </si>
  <si>
    <t>NRA Additional Comp-Research</t>
  </si>
  <si>
    <t>A9C</t>
  </si>
  <si>
    <t>NRA Additional Comp-Admin</t>
  </si>
  <si>
    <t>A9R</t>
  </si>
  <si>
    <t>ACR</t>
  </si>
  <si>
    <t>Additional Comp-Research</t>
  </si>
  <si>
    <t>AF8</t>
  </si>
  <si>
    <t>NRA Additional Comp Research</t>
  </si>
  <si>
    <t>AF9</t>
  </si>
  <si>
    <t>AFR</t>
  </si>
  <si>
    <t>Additional Comp-FY Research</t>
  </si>
  <si>
    <t>A8C</t>
  </si>
  <si>
    <t>97B</t>
  </si>
  <si>
    <t>97C</t>
  </si>
  <si>
    <t>NRA Retro Addl Comp-Sum-DCP</t>
  </si>
  <si>
    <t>A7R</t>
  </si>
  <si>
    <t>A7S</t>
  </si>
  <si>
    <t>NRA Additional Comp-Sumer-DCP</t>
  </si>
  <si>
    <t>S7S</t>
  </si>
  <si>
    <t>NRA Sum Sessions-REG-DCP</t>
  </si>
  <si>
    <t>ACA</t>
  </si>
  <si>
    <t>Additional Comp-Admin</t>
  </si>
  <si>
    <t>9CS</t>
  </si>
  <si>
    <t>Retro Addl Comp-Sum-403</t>
  </si>
  <si>
    <t>9H0</t>
  </si>
  <si>
    <t>NRA Retro Addl Comp-Sum-403</t>
  </si>
  <si>
    <t>9H1</t>
  </si>
  <si>
    <t>A8S</t>
  </si>
  <si>
    <t>NRA Additional Comp-Sumer-403</t>
  </si>
  <si>
    <t>A9S</t>
  </si>
  <si>
    <t>ACS</t>
  </si>
  <si>
    <t>Additional Comp-Summer-403</t>
  </si>
  <si>
    <t>ASN</t>
  </si>
  <si>
    <t>Additional Comp-Summer-No 403</t>
  </si>
  <si>
    <t>Retro Summer Sessions-REG-403</t>
  </si>
  <si>
    <t>9X4</t>
  </si>
  <si>
    <t>NRA Retro Summer Sessn-REG-403</t>
  </si>
  <si>
    <t>9Z7</t>
  </si>
  <si>
    <t>A8T</t>
  </si>
  <si>
    <t>NRA Additional Comp-Teaching</t>
  </si>
  <si>
    <t>A9T</t>
  </si>
  <si>
    <t>ACT</t>
  </si>
  <si>
    <t>Additional Comp-Teaching</t>
  </si>
  <si>
    <t>S8S</t>
  </si>
  <si>
    <t>NRA Sum Sessions-REG-403</t>
  </si>
  <si>
    <t>S9S</t>
  </si>
  <si>
    <t>SSR</t>
  </si>
  <si>
    <t>Summer Sessions-REG-403</t>
  </si>
  <si>
    <t>Summer Salary Earn Codes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</si>
</sst>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0.0%"/>
  </numFmts>
  <fonts count="38"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i/>
      <sz val="12"/>
      <color indexed="8"/>
      <name val="Calibri"/>
      <family val="2"/>
      <scheme val="minor"/>
    </font>
    <font>
      <b/>
      <i/>
      <sz val="11"/>
      <color indexed="8"/>
      <name val="Calibri"/>
      <family val="2"/>
      <scheme val="minor"/>
    </font>
    <font>
      <sz val="11"/>
      <color indexed="8"/>
      <name val="Calibri"/>
      <family val="2"/>
      <scheme val="minor"/>
    </font>
    <font>
      <b/>
      <sz val="11"/>
      <color indexed="8"/>
      <name val="Calibri"/>
      <family val="2"/>
      <scheme val="minor"/>
    </font>
    <font>
      <i/>
      <sz val="11"/>
      <color indexed="8"/>
      <name val="Calibri"/>
      <family val="2"/>
      <scheme val="minor"/>
    </font>
    <font>
      <sz val="18"/>
      <color rgb="FFFF0000"/>
      <name val="Calibri"/>
      <family val="2"/>
      <scheme val="minor"/>
    </font>
    <font>
      <sz val="22"/>
      <color rgb="FFFF0000"/>
      <name val="Calibri"/>
      <family val="2"/>
      <scheme val="minor"/>
    </font>
    <font>
      <i/>
      <sz val="11"/>
      <name val="Calibri"/>
      <family val="2"/>
      <scheme val="minor"/>
    </font>
    <font>
      <i/>
      <sz val="11"/>
      <color rgb="FF222222"/>
      <name val="Calibri"/>
      <family val="2"/>
    </font>
    <font>
      <b/>
      <i/>
      <sz val="12"/>
      <color theme="1"/>
      <name val="Calibri"/>
      <family val="2"/>
      <scheme val="minor"/>
    </font>
    <font>
      <b/>
      <i/>
      <sz val="11"/>
      <color theme="1"/>
      <name val="Calibri"/>
      <family val="2"/>
      <scheme val="minor"/>
    </font>
    <font>
      <sz val="12"/>
      <color indexed="8"/>
      <name val="Calibri"/>
      <family val="2"/>
      <scheme val="minor"/>
    </font>
    <font>
      <sz val="11"/>
      <color indexed="8"/>
      <name val="Calibri"/>
      <family val="2"/>
    </font>
    <font>
      <sz val="11"/>
      <color rgb="FF222222"/>
      <name val="Calibri"/>
      <family val="2"/>
      <scheme val="minor"/>
    </font>
    <font>
      <b/>
      <sz val="11"/>
      <color rgb="FF222222"/>
      <name val="Calibri"/>
      <family val="2"/>
      <scheme val="minor"/>
    </font>
    <font>
      <sz val="11"/>
      <name val="Calibri"/>
      <family val="2"/>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39997558519241921"/>
        <bgColor indexed="64"/>
      </patternFill>
    </fill>
    <fill>
      <patternFill patternType="solid">
        <fgColor theme="0"/>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4" tint="0.79998168889431442"/>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s>
  <cellStyleXfs count="48">
    <xf numFmtId="0" fontId="0" fillId="0" borderId="0"/>
    <xf numFmtId="0" fontId="6" fillId="0" borderId="0" applyNumberFormat="0" applyFill="0" applyBorder="0" applyAlignment="0" applyProtection="0"/>
    <xf numFmtId="0" fontId="7" fillId="0" borderId="8" applyNumberFormat="0" applyFill="0" applyAlignment="0" applyProtection="0"/>
    <xf numFmtId="0" fontId="8" fillId="0" borderId="9" applyNumberFormat="0" applyFill="0" applyAlignment="0" applyProtection="0"/>
    <xf numFmtId="0" fontId="9" fillId="0" borderId="10"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11" applyNumberFormat="0" applyAlignment="0" applyProtection="0"/>
    <xf numFmtId="0" fontId="14" fillId="6" borderId="12" applyNumberFormat="0" applyAlignment="0" applyProtection="0"/>
    <xf numFmtId="0" fontId="15" fillId="6" borderId="11" applyNumberFormat="0" applyAlignment="0" applyProtection="0"/>
    <xf numFmtId="0" fontId="16" fillId="0" borderId="13" applyNumberFormat="0" applyFill="0" applyAlignment="0" applyProtection="0"/>
    <xf numFmtId="0" fontId="17" fillId="7" borderId="14"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16" applyNumberFormat="0" applyFill="0" applyAlignment="0" applyProtection="0"/>
    <xf numFmtId="0" fontId="21"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1" fillId="32" borderId="0" applyNumberFormat="0" applyBorder="0" applyAlignment="0" applyProtection="0"/>
    <xf numFmtId="0" fontId="5" fillId="0" borderId="0"/>
    <xf numFmtId="0" fontId="5" fillId="8" borderId="15" applyNumberFormat="0" applyFont="0" applyAlignment="0" applyProtection="0"/>
    <xf numFmtId="9" fontId="24" fillId="0" borderId="0" applyFont="0" applyFill="0" applyBorder="0" applyAlignment="0" applyProtection="0"/>
    <xf numFmtId="0" fontId="4" fillId="0" borderId="0"/>
    <xf numFmtId="43" fontId="4" fillId="0" borderId="0" applyFont="0" applyFill="0" applyBorder="0" applyAlignment="0" applyProtection="0"/>
    <xf numFmtId="9" fontId="4" fillId="0" borderId="0" applyFont="0" applyFill="0" applyBorder="0" applyAlignment="0" applyProtection="0"/>
    <xf numFmtId="0" fontId="1" fillId="0" borderId="0"/>
  </cellStyleXfs>
  <cellXfs count="143">
    <xf numFmtId="0" fontId="0" fillId="0" borderId="0" xfId="0"/>
    <xf numFmtId="0" fontId="22" fillId="0" borderId="0" xfId="0" applyFont="1"/>
    <xf numFmtId="0" fontId="0" fillId="0" borderId="0" xfId="0" applyFill="1"/>
    <xf numFmtId="0" fontId="23" fillId="0" borderId="0" xfId="0" applyFont="1"/>
    <xf numFmtId="0" fontId="22" fillId="0" borderId="0" xfId="0" applyFont="1" applyFill="1"/>
    <xf numFmtId="0" fontId="0" fillId="0" borderId="0" xfId="0" applyFill="1" applyAlignment="1">
      <alignment horizontal="center" vertical="center"/>
    </xf>
    <xf numFmtId="0" fontId="25" fillId="0" borderId="0" xfId="0" applyFont="1" applyFill="1" applyAlignment="1">
      <alignment horizontal="center" vertical="center"/>
    </xf>
    <xf numFmtId="0" fontId="25" fillId="0" borderId="0" xfId="0" applyFont="1" applyFill="1" applyBorder="1" applyAlignment="1">
      <alignment horizontal="center" vertical="center"/>
    </xf>
    <xf numFmtId="0" fontId="27" fillId="0" borderId="0" xfId="0" applyFont="1" applyFill="1" applyAlignment="1">
      <alignment horizontal="left" vertical="center"/>
    </xf>
    <xf numFmtId="0" fontId="0" fillId="0" borderId="17" xfId="0" applyFont="1" applyFill="1" applyBorder="1" applyAlignment="1">
      <alignment horizontal="center" vertical="center" wrapText="1"/>
    </xf>
    <xf numFmtId="0" fontId="26" fillId="0" borderId="17" xfId="0" applyFont="1" applyFill="1" applyBorder="1" applyAlignment="1">
      <alignment horizontal="center" vertical="center" wrapText="1"/>
    </xf>
    <xf numFmtId="0" fontId="25" fillId="0" borderId="0" xfId="0" applyFont="1" applyFill="1" applyBorder="1" applyAlignment="1">
      <alignment vertical="center"/>
    </xf>
    <xf numFmtId="0" fontId="26" fillId="0" borderId="17" xfId="0" applyFont="1" applyFill="1" applyBorder="1" applyAlignment="1">
      <alignment horizontal="center" vertical="center"/>
    </xf>
    <xf numFmtId="0" fontId="28" fillId="0" borderId="0" xfId="0" applyFont="1"/>
    <xf numFmtId="0" fontId="26" fillId="0" borderId="0" xfId="0" applyFont="1" applyFill="1"/>
    <xf numFmtId="0" fontId="29" fillId="0" borderId="0" xfId="0" applyFont="1" applyFill="1" applyAlignment="1">
      <alignment horizontal="left" vertical="center"/>
    </xf>
    <xf numFmtId="0" fontId="26" fillId="0" borderId="0" xfId="0" applyFont="1"/>
    <xf numFmtId="0" fontId="30" fillId="0" borderId="0" xfId="0" applyFont="1" applyAlignment="1">
      <alignment horizontal="left" vertical="top"/>
    </xf>
    <xf numFmtId="0" fontId="0" fillId="33" borderId="17" xfId="0" applyFont="1" applyFill="1" applyBorder="1" applyAlignment="1">
      <alignment horizontal="left"/>
    </xf>
    <xf numFmtId="0" fontId="0" fillId="33" borderId="5" xfId="0" applyFont="1" applyFill="1" applyBorder="1" applyAlignment="1">
      <alignment horizontal="left"/>
    </xf>
    <xf numFmtId="0" fontId="0" fillId="0" borderId="17" xfId="0" applyFont="1" applyFill="1" applyBorder="1" applyAlignment="1">
      <alignment horizontal="center" vertical="center"/>
    </xf>
    <xf numFmtId="0" fontId="0" fillId="0" borderId="0" xfId="0" applyFont="1" applyFill="1" applyBorder="1" applyAlignment="1">
      <alignment horizontal="center" vertical="center"/>
    </xf>
    <xf numFmtId="0" fontId="26" fillId="0" borderId="0" xfId="0" applyFont="1" applyFill="1" applyBorder="1" applyAlignment="1">
      <alignment horizontal="center" vertical="center" wrapText="1"/>
    </xf>
    <xf numFmtId="0" fontId="22" fillId="0" borderId="0" xfId="0" applyFont="1" applyFill="1" applyAlignment="1">
      <alignment vertical="top"/>
    </xf>
    <xf numFmtId="0" fontId="0" fillId="0" borderId="0" xfId="0" applyAlignment="1">
      <alignment vertical="top"/>
    </xf>
    <xf numFmtId="0" fontId="31" fillId="0" borderId="0" xfId="44" applyFont="1"/>
    <xf numFmtId="0" fontId="0" fillId="33" borderId="28" xfId="0" applyFont="1" applyFill="1" applyBorder="1" applyAlignment="1">
      <alignment horizontal="left"/>
    </xf>
    <xf numFmtId="0" fontId="0" fillId="33" borderId="29" xfId="0" applyFont="1" applyFill="1" applyBorder="1" applyAlignment="1">
      <alignment horizontal="left"/>
    </xf>
    <xf numFmtId="0" fontId="22" fillId="34" borderId="0" xfId="0" applyFont="1" applyFill="1"/>
    <xf numFmtId="0" fontId="0" fillId="34" borderId="0" xfId="0" applyFill="1" applyAlignment="1">
      <alignment horizontal="center" vertical="center"/>
    </xf>
    <xf numFmtId="0" fontId="0" fillId="34" borderId="0" xfId="0" applyFill="1"/>
    <xf numFmtId="0" fontId="28" fillId="34" borderId="0" xfId="0" applyFont="1" applyFill="1"/>
    <xf numFmtId="0" fontId="25" fillId="34" borderId="0" xfId="0" applyFont="1" applyFill="1" applyAlignment="1">
      <alignment horizontal="center" vertical="center"/>
    </xf>
    <xf numFmtId="0" fontId="25" fillId="34" borderId="20" xfId="0" applyFont="1" applyFill="1" applyBorder="1" applyAlignment="1">
      <alignment horizontal="center" vertical="center"/>
    </xf>
    <xf numFmtId="0" fontId="26" fillId="34" borderId="21" xfId="0" applyFont="1" applyFill="1" applyBorder="1" applyAlignment="1">
      <alignment horizontal="center" vertical="center"/>
    </xf>
    <xf numFmtId="0" fontId="25" fillId="34" borderId="0" xfId="0" applyFont="1" applyFill="1" applyBorder="1" applyAlignment="1">
      <alignment horizontal="center" vertical="center"/>
    </xf>
    <xf numFmtId="0" fontId="25" fillId="34" borderId="20" xfId="0" applyFont="1" applyFill="1" applyBorder="1" applyAlignment="1">
      <alignment horizontal="center" vertical="center" wrapText="1"/>
    </xf>
    <xf numFmtId="0" fontId="26" fillId="34" borderId="0" xfId="0" applyFont="1" applyFill="1" applyBorder="1" applyAlignment="1">
      <alignment horizontal="center" vertical="center"/>
    </xf>
    <xf numFmtId="0" fontId="23" fillId="34" borderId="0" xfId="0" applyFont="1" applyFill="1"/>
    <xf numFmtId="0" fontId="30" fillId="34" borderId="0" xfId="0" applyFont="1" applyFill="1" applyAlignment="1">
      <alignment horizontal="left" vertical="top"/>
    </xf>
    <xf numFmtId="0" fontId="26" fillId="34" borderId="0" xfId="0" applyFont="1" applyFill="1"/>
    <xf numFmtId="0" fontId="0" fillId="0" borderId="0" xfId="0" applyAlignment="1">
      <alignment horizontal="center"/>
    </xf>
    <xf numFmtId="0" fontId="34" fillId="0" borderId="1" xfId="0" applyFont="1" applyBorder="1" applyAlignment="1">
      <alignment vertical="center" wrapText="1"/>
    </xf>
    <xf numFmtId="0" fontId="34" fillId="0" borderId="3" xfId="0" applyFont="1" applyBorder="1" applyAlignment="1">
      <alignment vertical="center" wrapText="1"/>
    </xf>
    <xf numFmtId="0" fontId="0" fillId="33" borderId="6" xfId="0" applyFont="1" applyFill="1" applyBorder="1" applyAlignment="1">
      <alignment horizontal="left"/>
    </xf>
    <xf numFmtId="0" fontId="0" fillId="33" borderId="7" xfId="0" applyFont="1" applyFill="1" applyBorder="1" applyAlignment="1">
      <alignment horizontal="left"/>
    </xf>
    <xf numFmtId="0" fontId="35" fillId="0" borderId="32" xfId="0" applyFont="1" applyBorder="1" applyAlignment="1">
      <alignment vertical="center" wrapText="1"/>
    </xf>
    <xf numFmtId="0" fontId="36" fillId="0" borderId="32" xfId="0" applyFont="1" applyBorder="1" applyAlignment="1">
      <alignment vertical="center" wrapText="1"/>
    </xf>
    <xf numFmtId="0" fontId="35" fillId="0" borderId="31" xfId="0" applyFont="1" applyBorder="1" applyAlignment="1">
      <alignment vertical="center" wrapText="1"/>
    </xf>
    <xf numFmtId="0" fontId="35" fillId="0" borderId="18" xfId="0" applyFont="1" applyBorder="1" applyAlignment="1">
      <alignment vertical="center" wrapText="1"/>
    </xf>
    <xf numFmtId="0" fontId="35" fillId="0" borderId="32" xfId="0" applyFont="1" applyBorder="1" applyAlignment="1">
      <alignment horizontal="left" vertical="center" wrapText="1" indent="2"/>
    </xf>
    <xf numFmtId="0" fontId="35" fillId="0" borderId="31" xfId="0" applyFont="1" applyBorder="1" applyAlignment="1">
      <alignment horizontal="left" vertical="center" wrapText="1" indent="2"/>
    </xf>
    <xf numFmtId="0" fontId="22" fillId="0" borderId="0" xfId="0" applyFont="1" applyAlignment="1">
      <alignment vertical="top"/>
    </xf>
    <xf numFmtId="0" fontId="28" fillId="0" borderId="0" xfId="0" applyFont="1" applyAlignment="1">
      <alignment vertical="top"/>
    </xf>
    <xf numFmtId="0" fontId="0" fillId="33" borderId="5" xfId="0" applyFont="1" applyFill="1" applyBorder="1" applyAlignment="1">
      <alignment horizontal="center" vertical="top"/>
    </xf>
    <xf numFmtId="0" fontId="0" fillId="33" borderId="27" xfId="0" applyFont="1" applyFill="1" applyBorder="1" applyAlignment="1">
      <alignment horizontal="center" vertical="top"/>
    </xf>
    <xf numFmtId="0" fontId="0" fillId="33" borderId="6" xfId="0" applyFont="1" applyFill="1" applyBorder="1" applyAlignment="1">
      <alignment horizontal="center" vertical="top"/>
    </xf>
    <xf numFmtId="0" fontId="0" fillId="33" borderId="7" xfId="0" applyFont="1" applyFill="1" applyBorder="1" applyAlignment="1">
      <alignment horizontal="center" vertical="top"/>
    </xf>
    <xf numFmtId="0" fontId="0" fillId="0" borderId="26" xfId="0" applyFont="1" applyBorder="1" applyAlignment="1">
      <alignment horizontal="center" vertical="top"/>
    </xf>
    <xf numFmtId="0" fontId="3" fillId="0" borderId="3" xfId="41" applyFont="1" applyBorder="1" applyAlignment="1">
      <alignment vertical="top" wrapText="1"/>
    </xf>
    <xf numFmtId="0" fontId="0" fillId="0" borderId="22" xfId="0" applyFont="1" applyBorder="1" applyAlignment="1">
      <alignment horizontal="center" vertical="top"/>
    </xf>
    <xf numFmtId="0" fontId="3" fillId="0" borderId="1" xfId="41" applyFont="1" applyBorder="1" applyAlignment="1">
      <alignment vertical="top" wrapText="1"/>
    </xf>
    <xf numFmtId="9" fontId="37" fillId="0" borderId="1" xfId="43" applyFont="1" applyBorder="1" applyAlignment="1">
      <alignment horizontal="center" vertical="top"/>
    </xf>
    <xf numFmtId="164" fontId="37" fillId="0" borderId="2" xfId="43" applyNumberFormat="1" applyFont="1" applyBorder="1" applyAlignment="1">
      <alignment horizontal="center" vertical="top"/>
    </xf>
    <xf numFmtId="0" fontId="37" fillId="0" borderId="1" xfId="41" applyFont="1" applyBorder="1" applyAlignment="1">
      <alignment vertical="top" wrapText="1"/>
    </xf>
    <xf numFmtId="0" fontId="0" fillId="0" borderId="23" xfId="0" applyFont="1" applyBorder="1" applyAlignment="1">
      <alignment horizontal="center" vertical="top"/>
    </xf>
    <xf numFmtId="0" fontId="37" fillId="0" borderId="24" xfId="41" applyFont="1" applyBorder="1" applyAlignment="1">
      <alignment vertical="top" wrapText="1"/>
    </xf>
    <xf numFmtId="0" fontId="3" fillId="0" borderId="24" xfId="41" applyFont="1" applyBorder="1" applyAlignment="1">
      <alignment vertical="top" wrapText="1"/>
    </xf>
    <xf numFmtId="0" fontId="23" fillId="0" borderId="0" xfId="0" applyFont="1" applyAlignment="1">
      <alignment vertical="top"/>
    </xf>
    <xf numFmtId="0" fontId="26" fillId="0" borderId="0" xfId="0" applyFont="1" applyAlignment="1">
      <alignment vertical="top"/>
    </xf>
    <xf numFmtId="0" fontId="0" fillId="0" borderId="33" xfId="0" applyBorder="1" applyAlignment="1">
      <alignment vertical="top"/>
    </xf>
    <xf numFmtId="0" fontId="0" fillId="0" borderId="34" xfId="0" applyBorder="1" applyAlignment="1">
      <alignment vertical="top" wrapText="1"/>
    </xf>
    <xf numFmtId="0" fontId="0" fillId="0" borderId="22" xfId="0" applyBorder="1" applyAlignment="1">
      <alignment vertical="top"/>
    </xf>
    <xf numFmtId="0" fontId="0" fillId="0" borderId="2" xfId="0" applyBorder="1" applyAlignment="1">
      <alignment vertical="top" wrapText="1"/>
    </xf>
    <xf numFmtId="0" fontId="0" fillId="0" borderId="23" xfId="0" applyBorder="1" applyAlignment="1">
      <alignment vertical="top"/>
    </xf>
    <xf numFmtId="0" fontId="0" fillId="0" borderId="25" xfId="0" applyBorder="1" applyAlignment="1">
      <alignment vertical="top" wrapText="1"/>
    </xf>
    <xf numFmtId="0" fontId="33" fillId="33" borderId="17" xfId="0" applyFont="1" applyFill="1" applyBorder="1" applyAlignment="1">
      <alignment horizontal="left" wrapText="1"/>
    </xf>
    <xf numFmtId="0" fontId="34" fillId="0" borderId="26" xfId="0" applyFont="1" applyBorder="1" applyAlignment="1">
      <alignment horizontal="center" vertical="center" wrapText="1"/>
    </xf>
    <xf numFmtId="0" fontId="34" fillId="0" borderId="4" xfId="0" applyFont="1" applyBorder="1" applyAlignment="1">
      <alignment vertical="center" wrapText="1"/>
    </xf>
    <xf numFmtId="0" fontId="34" fillId="0" borderId="22" xfId="0" applyFont="1" applyBorder="1" applyAlignment="1">
      <alignment horizontal="center" vertical="center" wrapText="1"/>
    </xf>
    <xf numFmtId="0" fontId="34" fillId="0" borderId="2" xfId="0" applyFont="1" applyBorder="1" applyAlignment="1">
      <alignment vertical="center" wrapText="1"/>
    </xf>
    <xf numFmtId="0" fontId="34" fillId="0" borderId="23" xfId="0" applyFont="1" applyBorder="1" applyAlignment="1">
      <alignment horizontal="center" vertical="center" wrapText="1"/>
    </xf>
    <xf numFmtId="0" fontId="34" fillId="0" borderId="24" xfId="0" applyFont="1" applyBorder="1" applyAlignment="1">
      <alignment vertical="center" wrapText="1"/>
    </xf>
    <xf numFmtId="0" fontId="34" fillId="0" borderId="25" xfId="0" applyFont="1" applyBorder="1" applyAlignment="1">
      <alignment vertical="center" wrapText="1"/>
    </xf>
    <xf numFmtId="0" fontId="0" fillId="33" borderId="19" xfId="0" applyFont="1" applyFill="1" applyBorder="1" applyAlignment="1">
      <alignment horizontal="left"/>
    </xf>
    <xf numFmtId="0" fontId="0" fillId="0" borderId="20" xfId="0" applyBorder="1"/>
    <xf numFmtId="0" fontId="0" fillId="0" borderId="35" xfId="0" applyBorder="1"/>
    <xf numFmtId="0" fontId="0" fillId="0" borderId="21" xfId="0" applyBorder="1"/>
    <xf numFmtId="0" fontId="31" fillId="0" borderId="0" xfId="44" applyFont="1" applyAlignment="1">
      <alignment vertical="top"/>
    </xf>
    <xf numFmtId="0" fontId="4" fillId="0" borderId="0" xfId="44" applyAlignment="1">
      <alignment horizontal="center" vertical="top"/>
    </xf>
    <xf numFmtId="0" fontId="4" fillId="0" borderId="0" xfId="44" applyAlignment="1">
      <alignment vertical="top"/>
    </xf>
    <xf numFmtId="43" fontId="0" fillId="0" borderId="0" xfId="45" applyFont="1" applyAlignment="1">
      <alignment vertical="top"/>
    </xf>
    <xf numFmtId="0" fontId="4" fillId="34" borderId="0" xfId="44" applyFill="1" applyAlignment="1">
      <alignment vertical="top"/>
    </xf>
    <xf numFmtId="0" fontId="4" fillId="34" borderId="0" xfId="44" applyFill="1" applyAlignment="1">
      <alignment horizontal="center" vertical="top"/>
    </xf>
    <xf numFmtId="43" fontId="0" fillId="34" borderId="0" xfId="45" applyFont="1" applyFill="1" applyAlignment="1">
      <alignment vertical="top"/>
    </xf>
    <xf numFmtId="0" fontId="0" fillId="33" borderId="5" xfId="0" applyFont="1" applyFill="1" applyBorder="1" applyAlignment="1">
      <alignment horizontal="left" vertical="top"/>
    </xf>
    <xf numFmtId="0" fontId="0" fillId="33" borderId="6" xfId="0" applyFont="1" applyFill="1" applyBorder="1" applyAlignment="1">
      <alignment horizontal="left" vertical="top" wrapText="1"/>
    </xf>
    <xf numFmtId="0" fontId="0" fillId="33" borderId="6" xfId="0" applyFont="1" applyFill="1" applyBorder="1" applyAlignment="1">
      <alignment horizontal="left" vertical="top"/>
    </xf>
    <xf numFmtId="0" fontId="0" fillId="33" borderId="7" xfId="0" applyFont="1" applyFill="1" applyBorder="1" applyAlignment="1">
      <alignment horizontal="left" vertical="top"/>
    </xf>
    <xf numFmtId="0" fontId="20" fillId="34" borderId="0" xfId="44" applyFont="1" applyFill="1" applyAlignment="1">
      <alignment vertical="top"/>
    </xf>
    <xf numFmtId="0" fontId="20" fillId="0" borderId="0" xfId="44" applyFont="1" applyAlignment="1">
      <alignment vertical="top"/>
    </xf>
    <xf numFmtId="16" fontId="4" fillId="34" borderId="0" xfId="44" applyNumberFormat="1" applyFill="1" applyAlignment="1">
      <alignment horizontal="center" vertical="top"/>
    </xf>
    <xf numFmtId="43" fontId="0" fillId="34" borderId="0" xfId="45" applyNumberFormat="1" applyFont="1" applyFill="1" applyAlignment="1">
      <alignment vertical="top"/>
    </xf>
    <xf numFmtId="0" fontId="4" fillId="34" borderId="0" xfId="44" applyFill="1" applyAlignment="1">
      <alignment vertical="top" wrapText="1"/>
    </xf>
    <xf numFmtId="43" fontId="0" fillId="34" borderId="0" xfId="46" applyNumberFormat="1" applyFont="1" applyFill="1" applyAlignment="1">
      <alignment vertical="top"/>
    </xf>
    <xf numFmtId="0" fontId="20" fillId="34" borderId="0" xfId="44" applyFont="1" applyFill="1" applyAlignment="1">
      <alignment horizontal="right" vertical="top"/>
    </xf>
    <xf numFmtId="0" fontId="20" fillId="34" borderId="0" xfId="44" applyFont="1" applyFill="1" applyAlignment="1">
      <alignment horizontal="center" vertical="top"/>
    </xf>
    <xf numFmtId="10" fontId="0" fillId="34" borderId="0" xfId="46" applyNumberFormat="1" applyFont="1" applyFill="1" applyAlignment="1">
      <alignment horizontal="right" vertical="top"/>
    </xf>
    <xf numFmtId="0" fontId="0" fillId="33" borderId="28" xfId="0" applyFont="1" applyFill="1" applyBorder="1" applyAlignment="1">
      <alignment horizontal="left" vertical="top"/>
    </xf>
    <xf numFmtId="0" fontId="0" fillId="33" borderId="36" xfId="0" applyFont="1" applyFill="1" applyBorder="1" applyAlignment="1">
      <alignment horizontal="left" vertical="top"/>
    </xf>
    <xf numFmtId="0" fontId="0" fillId="0" borderId="2" xfId="0" applyBorder="1" applyAlignment="1">
      <alignment vertical="top"/>
    </xf>
    <xf numFmtId="0" fontId="0" fillId="0" borderId="25" xfId="0" applyBorder="1" applyAlignment="1">
      <alignment vertical="top"/>
    </xf>
    <xf numFmtId="9" fontId="37" fillId="36" borderId="3" xfId="43" applyFont="1" applyFill="1" applyBorder="1" applyAlignment="1">
      <alignment horizontal="center" vertical="top"/>
    </xf>
    <xf numFmtId="9" fontId="37" fillId="36" borderId="1" xfId="43" applyFont="1" applyFill="1" applyBorder="1" applyAlignment="1">
      <alignment horizontal="center" vertical="top"/>
    </xf>
    <xf numFmtId="9" fontId="37" fillId="37" borderId="1" xfId="43" applyFont="1" applyFill="1" applyBorder="1" applyAlignment="1">
      <alignment horizontal="center" vertical="top"/>
    </xf>
    <xf numFmtId="9" fontId="37" fillId="38" borderId="1" xfId="43" applyFont="1" applyFill="1" applyBorder="1" applyAlignment="1">
      <alignment horizontal="center" vertical="top"/>
    </xf>
    <xf numFmtId="9" fontId="37" fillId="38" borderId="24" xfId="43" applyFont="1" applyFill="1" applyBorder="1" applyAlignment="1">
      <alignment horizontal="center" vertical="top"/>
    </xf>
    <xf numFmtId="164" fontId="37" fillId="36" borderId="4" xfId="43" applyNumberFormat="1" applyFont="1" applyFill="1" applyBorder="1" applyAlignment="1">
      <alignment horizontal="center" vertical="top"/>
    </xf>
    <xf numFmtId="164" fontId="37" fillId="36" borderId="2" xfId="43" applyNumberFormat="1" applyFont="1" applyFill="1" applyBorder="1" applyAlignment="1">
      <alignment horizontal="center" vertical="top"/>
    </xf>
    <xf numFmtId="164" fontId="37" fillId="37" borderId="2" xfId="43" applyNumberFormat="1" applyFont="1" applyFill="1" applyBorder="1" applyAlignment="1">
      <alignment horizontal="center" vertical="top"/>
    </xf>
    <xf numFmtId="164" fontId="37" fillId="38" borderId="2" xfId="43" applyNumberFormat="1" applyFont="1" applyFill="1" applyBorder="1" applyAlignment="1">
      <alignment horizontal="center" vertical="top"/>
    </xf>
    <xf numFmtId="164" fontId="37" fillId="38" borderId="25" xfId="43" applyNumberFormat="1" applyFont="1" applyFill="1" applyBorder="1" applyAlignment="1">
      <alignment horizontal="center" vertical="top"/>
    </xf>
    <xf numFmtId="164" fontId="37" fillId="39" borderId="2" xfId="43" applyNumberFormat="1" applyFont="1" applyFill="1" applyBorder="1" applyAlignment="1">
      <alignment horizontal="center" vertical="top"/>
    </xf>
    <xf numFmtId="164" fontId="37" fillId="35" borderId="2" xfId="43" applyNumberFormat="1" applyFont="1" applyFill="1" applyBorder="1" applyAlignment="1">
      <alignment horizontal="center" vertical="top"/>
    </xf>
    <xf numFmtId="0" fontId="2" fillId="0" borderId="1" xfId="41" applyFont="1" applyBorder="1" applyAlignment="1">
      <alignment vertical="top" wrapText="1"/>
    </xf>
    <xf numFmtId="0" fontId="2" fillId="0" borderId="3" xfId="41" applyFont="1" applyBorder="1" applyAlignment="1">
      <alignment vertical="top" wrapText="1"/>
    </xf>
    <xf numFmtId="0" fontId="26" fillId="0" borderId="37" xfId="0" applyFont="1" applyFill="1" applyBorder="1" applyAlignment="1">
      <alignment horizontal="center" vertical="center"/>
    </xf>
    <xf numFmtId="0" fontId="0" fillId="0" borderId="0" xfId="0" applyAlignment="1">
      <alignment horizontal="center" vertical="center"/>
    </xf>
    <xf numFmtId="164" fontId="0" fillId="0" borderId="17" xfId="43" applyNumberFormat="1" applyFont="1" applyBorder="1" applyAlignment="1">
      <alignment horizontal="center" vertical="center"/>
    </xf>
    <xf numFmtId="164" fontId="0" fillId="34" borderId="0" xfId="43" applyNumberFormat="1" applyFont="1" applyFill="1" applyAlignment="1">
      <alignment horizontal="center" vertical="center"/>
    </xf>
    <xf numFmtId="164" fontId="0" fillId="34" borderId="17" xfId="43" applyNumberFormat="1" applyFont="1" applyFill="1" applyBorder="1" applyAlignment="1">
      <alignment horizontal="center" vertical="center"/>
    </xf>
    <xf numFmtId="164" fontId="0" fillId="0" borderId="0" xfId="43" applyNumberFormat="1" applyFont="1" applyFill="1" applyAlignment="1">
      <alignment horizontal="center" vertical="center"/>
    </xf>
    <xf numFmtId="0" fontId="33" fillId="33" borderId="17" xfId="0" applyFont="1" applyFill="1" applyBorder="1" applyAlignment="1">
      <alignment horizontal="left" vertical="top"/>
    </xf>
    <xf numFmtId="0" fontId="1" fillId="0" borderId="0" xfId="47"/>
    <xf numFmtId="0" fontId="1" fillId="0" borderId="0" xfId="47" applyAlignment="1">
      <alignment horizontal="left"/>
    </xf>
    <xf numFmtId="0" fontId="20" fillId="0" borderId="0" xfId="47" applyFont="1"/>
    <xf numFmtId="0" fontId="25" fillId="34" borderId="19" xfId="0" applyFont="1" applyFill="1" applyBorder="1" applyAlignment="1">
      <alignment horizontal="center" vertical="center"/>
    </xf>
    <xf numFmtId="0" fontId="25" fillId="34"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8" xfId="0" applyFont="1" applyFill="1" applyBorder="1" applyAlignment="1">
      <alignment horizontal="center" vertical="center"/>
    </xf>
    <xf numFmtId="0" fontId="35" fillId="0" borderId="19" xfId="0" applyFont="1" applyBorder="1" applyAlignment="1">
      <alignment vertical="center" wrapText="1"/>
    </xf>
    <xf numFmtId="0" fontId="35" fillId="0" borderId="30" xfId="0" applyFont="1" applyBorder="1" applyAlignment="1">
      <alignment vertical="center" wrapText="1"/>
    </xf>
    <xf numFmtId="0" fontId="35" fillId="0" borderId="18" xfId="0" applyFont="1" applyBorder="1" applyAlignment="1">
      <alignment vertical="center" wrapText="1"/>
    </xf>
  </cellXfs>
  <cellStyles count="48">
    <cellStyle name="20% - Accent1" xfId="18" builtinId="30" customBuiltin="1"/>
    <cellStyle name="20% - Accent2" xfId="22" builtinId="34" customBuiltin="1"/>
    <cellStyle name="20% - Accent3" xfId="26" builtinId="38" customBuiltin="1"/>
    <cellStyle name="20% - Accent4" xfId="30" builtinId="42" customBuiltin="1"/>
    <cellStyle name="20% - Accent5" xfId="34" builtinId="46" customBuiltin="1"/>
    <cellStyle name="20% - Accent6" xfId="38" builtinId="50" customBuiltin="1"/>
    <cellStyle name="40% - Accent1" xfId="19" builtinId="31" customBuiltin="1"/>
    <cellStyle name="40% - Accent2" xfId="23" builtinId="35" customBuiltin="1"/>
    <cellStyle name="40% - Accent3" xfId="27" builtinId="39" customBuiltin="1"/>
    <cellStyle name="40% - Accent4" xfId="31" builtinId="43" customBuiltin="1"/>
    <cellStyle name="40% - Accent5" xfId="35" builtinId="47" customBuiltin="1"/>
    <cellStyle name="40% - Accent6" xfId="39" builtinId="51" customBuiltin="1"/>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Comma 2" xfId="45"/>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1"/>
    <cellStyle name="Normal 3" xfId="44"/>
    <cellStyle name="Normal 4" xfId="47"/>
    <cellStyle name="Note 2" xfId="42"/>
    <cellStyle name="Output" xfId="10" builtinId="21" customBuiltin="1"/>
    <cellStyle name="Percent" xfId="43" builtinId="5"/>
    <cellStyle name="Percent 2" xfId="46"/>
    <cellStyle name="Title" xfId="1" builtinId="15" customBuiltin="1"/>
    <cellStyle name="Total" xfId="16"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9525</xdr:colOff>
      <xdr:row>7</xdr:row>
      <xdr:rowOff>371475</xdr:rowOff>
    </xdr:from>
    <xdr:to>
      <xdr:col>3</xdr:col>
      <xdr:colOff>0</xdr:colOff>
      <xdr:row>7</xdr:row>
      <xdr:rowOff>381000</xdr:rowOff>
    </xdr:to>
    <xdr:cxnSp macro="">
      <xdr:nvCxnSpPr>
        <xdr:cNvPr id="3" name="Straight Connector 2"/>
        <xdr:cNvCxnSpPr/>
      </xdr:nvCxnSpPr>
      <xdr:spPr>
        <a:xfrm flipV="1">
          <a:off x="2047875" y="2124075"/>
          <a:ext cx="619125" cy="9525"/>
        </a:xfrm>
        <a:prstGeom prst="line">
          <a:avLst/>
        </a:prstGeom>
        <a:ln/>
      </xdr:spPr>
      <xdr:style>
        <a:lnRef idx="2">
          <a:schemeClr val="dk1"/>
        </a:lnRef>
        <a:fillRef idx="0">
          <a:schemeClr val="dk1"/>
        </a:fillRef>
        <a:effectRef idx="1">
          <a:schemeClr val="dk1"/>
        </a:effectRef>
        <a:fontRef idx="minor">
          <a:schemeClr val="tx1"/>
        </a:fontRef>
      </xdr:style>
    </xdr:cxnSp>
    <xdr:clientData/>
  </xdr:twoCellAnchor>
  <xdr:twoCellAnchor>
    <xdr:from>
      <xdr:col>3</xdr:col>
      <xdr:colOff>9525</xdr:colOff>
      <xdr:row>5</xdr:row>
      <xdr:rowOff>1</xdr:rowOff>
    </xdr:from>
    <xdr:to>
      <xdr:col>3</xdr:col>
      <xdr:colOff>9525</xdr:colOff>
      <xdr:row>10</xdr:row>
      <xdr:rowOff>180975</xdr:rowOff>
    </xdr:to>
    <xdr:cxnSp macro="">
      <xdr:nvCxnSpPr>
        <xdr:cNvPr id="4" name="Straight Connector 3"/>
        <xdr:cNvCxnSpPr/>
      </xdr:nvCxnSpPr>
      <xdr:spPr>
        <a:xfrm flipV="1">
          <a:off x="2676525" y="1352551"/>
          <a:ext cx="0" cy="1552574"/>
        </a:xfrm>
        <a:prstGeom prst="line">
          <a:avLst/>
        </a:prstGeom>
        <a:ln/>
      </xdr:spPr>
      <xdr:style>
        <a:lnRef idx="2">
          <a:schemeClr val="dk1"/>
        </a:lnRef>
        <a:fillRef idx="0">
          <a:schemeClr val="dk1"/>
        </a:fillRef>
        <a:effectRef idx="1">
          <a:schemeClr val="dk1"/>
        </a:effectRef>
        <a:fontRef idx="minor">
          <a:schemeClr val="tx1"/>
        </a:fontRef>
      </xdr:style>
    </xdr:cxnSp>
    <xdr:clientData/>
  </xdr:twoCellAnchor>
  <xdr:twoCellAnchor>
    <xdr:from>
      <xdr:col>3</xdr:col>
      <xdr:colOff>15040</xdr:colOff>
      <xdr:row>4</xdr:row>
      <xdr:rowOff>195513</xdr:rowOff>
    </xdr:from>
    <xdr:to>
      <xdr:col>4</xdr:col>
      <xdr:colOff>0</xdr:colOff>
      <xdr:row>5</xdr:row>
      <xdr:rowOff>0</xdr:rowOff>
    </xdr:to>
    <xdr:cxnSp macro="">
      <xdr:nvCxnSpPr>
        <xdr:cNvPr id="8" name="Straight Arrow Connector 7"/>
        <xdr:cNvCxnSpPr/>
      </xdr:nvCxnSpPr>
      <xdr:spPr>
        <a:xfrm>
          <a:off x="2787316" y="1378618"/>
          <a:ext cx="596566" cy="5014"/>
        </a:xfrm>
        <a:prstGeom prst="straightConnector1">
          <a:avLst/>
        </a:prstGeom>
        <a:ln>
          <a:solidFill>
            <a:schemeClr val="tx1"/>
          </a:solidFill>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3</xdr:col>
      <xdr:colOff>9525</xdr:colOff>
      <xdr:row>7</xdr:row>
      <xdr:rowOff>371475</xdr:rowOff>
    </xdr:from>
    <xdr:to>
      <xdr:col>3</xdr:col>
      <xdr:colOff>600075</xdr:colOff>
      <xdr:row>7</xdr:row>
      <xdr:rowOff>381000</xdr:rowOff>
    </xdr:to>
    <xdr:cxnSp macro="">
      <xdr:nvCxnSpPr>
        <xdr:cNvPr id="9" name="Straight Arrow Connector 8"/>
        <xdr:cNvCxnSpPr/>
      </xdr:nvCxnSpPr>
      <xdr:spPr>
        <a:xfrm>
          <a:off x="2676525" y="2124075"/>
          <a:ext cx="590550" cy="9525"/>
        </a:xfrm>
        <a:prstGeom prst="straightConnector1">
          <a:avLst/>
        </a:prstGeom>
        <a:ln>
          <a:solidFill>
            <a:schemeClr val="tx1"/>
          </a:solidFill>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3</xdr:col>
      <xdr:colOff>9525</xdr:colOff>
      <xdr:row>10</xdr:row>
      <xdr:rowOff>180975</xdr:rowOff>
    </xdr:from>
    <xdr:to>
      <xdr:col>3</xdr:col>
      <xdr:colOff>600075</xdr:colOff>
      <xdr:row>11</xdr:row>
      <xdr:rowOff>0</xdr:rowOff>
    </xdr:to>
    <xdr:cxnSp macro="">
      <xdr:nvCxnSpPr>
        <xdr:cNvPr id="10" name="Straight Arrow Connector 9"/>
        <xdr:cNvCxnSpPr/>
      </xdr:nvCxnSpPr>
      <xdr:spPr>
        <a:xfrm>
          <a:off x="2676525" y="2905125"/>
          <a:ext cx="590550" cy="9525"/>
        </a:xfrm>
        <a:prstGeom prst="straightConnector1">
          <a:avLst/>
        </a:prstGeom>
        <a:ln>
          <a:solidFill>
            <a:schemeClr val="tx1"/>
          </a:solidFill>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2</xdr:col>
      <xdr:colOff>9525</xdr:colOff>
      <xdr:row>20</xdr:row>
      <xdr:rowOff>371475</xdr:rowOff>
    </xdr:from>
    <xdr:to>
      <xdr:col>3</xdr:col>
      <xdr:colOff>0</xdr:colOff>
      <xdr:row>20</xdr:row>
      <xdr:rowOff>381000</xdr:rowOff>
    </xdr:to>
    <xdr:cxnSp macro="">
      <xdr:nvCxnSpPr>
        <xdr:cNvPr id="11" name="Straight Connector 10"/>
        <xdr:cNvCxnSpPr/>
      </xdr:nvCxnSpPr>
      <xdr:spPr>
        <a:xfrm flipV="1">
          <a:off x="2047875" y="2124075"/>
          <a:ext cx="619125" cy="9525"/>
        </a:xfrm>
        <a:prstGeom prst="line">
          <a:avLst/>
        </a:prstGeom>
        <a:ln/>
      </xdr:spPr>
      <xdr:style>
        <a:lnRef idx="2">
          <a:schemeClr val="dk1"/>
        </a:lnRef>
        <a:fillRef idx="0">
          <a:schemeClr val="dk1"/>
        </a:fillRef>
        <a:effectRef idx="1">
          <a:schemeClr val="dk1"/>
        </a:effectRef>
        <a:fontRef idx="minor">
          <a:schemeClr val="tx1"/>
        </a:fontRef>
      </xdr:style>
    </xdr:cxnSp>
    <xdr:clientData/>
  </xdr:twoCellAnchor>
  <xdr:twoCellAnchor>
    <xdr:from>
      <xdr:col>3</xdr:col>
      <xdr:colOff>9525</xdr:colOff>
      <xdr:row>18</xdr:row>
      <xdr:rowOff>1</xdr:rowOff>
    </xdr:from>
    <xdr:to>
      <xdr:col>3</xdr:col>
      <xdr:colOff>9525</xdr:colOff>
      <xdr:row>23</xdr:row>
      <xdr:rowOff>180975</xdr:rowOff>
    </xdr:to>
    <xdr:cxnSp macro="">
      <xdr:nvCxnSpPr>
        <xdr:cNvPr id="12" name="Straight Connector 11"/>
        <xdr:cNvCxnSpPr/>
      </xdr:nvCxnSpPr>
      <xdr:spPr>
        <a:xfrm flipV="1">
          <a:off x="2676525" y="1352551"/>
          <a:ext cx="0" cy="1552574"/>
        </a:xfrm>
        <a:prstGeom prst="line">
          <a:avLst/>
        </a:prstGeom>
        <a:ln/>
      </xdr:spPr>
      <xdr:style>
        <a:lnRef idx="2">
          <a:schemeClr val="dk1"/>
        </a:lnRef>
        <a:fillRef idx="0">
          <a:schemeClr val="dk1"/>
        </a:fillRef>
        <a:effectRef idx="1">
          <a:schemeClr val="dk1"/>
        </a:effectRef>
        <a:fontRef idx="minor">
          <a:schemeClr val="tx1"/>
        </a:fontRef>
      </xdr:style>
    </xdr:cxnSp>
    <xdr:clientData/>
  </xdr:twoCellAnchor>
  <xdr:twoCellAnchor>
    <xdr:from>
      <xdr:col>3</xdr:col>
      <xdr:colOff>10027</xdr:colOff>
      <xdr:row>17</xdr:row>
      <xdr:rowOff>200526</xdr:rowOff>
    </xdr:from>
    <xdr:to>
      <xdr:col>4</xdr:col>
      <xdr:colOff>0</xdr:colOff>
      <xdr:row>17</xdr:row>
      <xdr:rowOff>200526</xdr:rowOff>
    </xdr:to>
    <xdr:cxnSp macro="">
      <xdr:nvCxnSpPr>
        <xdr:cNvPr id="13" name="Straight Arrow Connector 12"/>
        <xdr:cNvCxnSpPr/>
      </xdr:nvCxnSpPr>
      <xdr:spPr>
        <a:xfrm>
          <a:off x="2782303" y="4361447"/>
          <a:ext cx="601579" cy="0"/>
        </a:xfrm>
        <a:prstGeom prst="straightConnector1">
          <a:avLst/>
        </a:prstGeom>
        <a:ln>
          <a:solidFill>
            <a:schemeClr val="tx1"/>
          </a:solidFill>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3</xdr:col>
      <xdr:colOff>9525</xdr:colOff>
      <xdr:row>20</xdr:row>
      <xdr:rowOff>371475</xdr:rowOff>
    </xdr:from>
    <xdr:to>
      <xdr:col>3</xdr:col>
      <xdr:colOff>600075</xdr:colOff>
      <xdr:row>20</xdr:row>
      <xdr:rowOff>381000</xdr:rowOff>
    </xdr:to>
    <xdr:cxnSp macro="">
      <xdr:nvCxnSpPr>
        <xdr:cNvPr id="14" name="Straight Arrow Connector 13"/>
        <xdr:cNvCxnSpPr/>
      </xdr:nvCxnSpPr>
      <xdr:spPr>
        <a:xfrm>
          <a:off x="2676525" y="2124075"/>
          <a:ext cx="590550" cy="9525"/>
        </a:xfrm>
        <a:prstGeom prst="straightConnector1">
          <a:avLst/>
        </a:prstGeom>
        <a:ln>
          <a:solidFill>
            <a:schemeClr val="tx1"/>
          </a:solidFill>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3</xdr:col>
      <xdr:colOff>9525</xdr:colOff>
      <xdr:row>23</xdr:row>
      <xdr:rowOff>180975</xdr:rowOff>
    </xdr:from>
    <xdr:to>
      <xdr:col>3</xdr:col>
      <xdr:colOff>600075</xdr:colOff>
      <xdr:row>24</xdr:row>
      <xdr:rowOff>0</xdr:rowOff>
    </xdr:to>
    <xdr:cxnSp macro="">
      <xdr:nvCxnSpPr>
        <xdr:cNvPr id="15" name="Straight Arrow Connector 14"/>
        <xdr:cNvCxnSpPr/>
      </xdr:nvCxnSpPr>
      <xdr:spPr>
        <a:xfrm>
          <a:off x="2676525" y="2905125"/>
          <a:ext cx="590550" cy="9525"/>
        </a:xfrm>
        <a:prstGeom prst="straightConnector1">
          <a:avLst/>
        </a:prstGeom>
        <a:ln>
          <a:solidFill>
            <a:schemeClr val="tx1"/>
          </a:solidFill>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2</xdr:col>
      <xdr:colOff>9525</xdr:colOff>
      <xdr:row>32</xdr:row>
      <xdr:rowOff>371475</xdr:rowOff>
    </xdr:from>
    <xdr:to>
      <xdr:col>3</xdr:col>
      <xdr:colOff>0</xdr:colOff>
      <xdr:row>32</xdr:row>
      <xdr:rowOff>381000</xdr:rowOff>
    </xdr:to>
    <xdr:cxnSp macro="">
      <xdr:nvCxnSpPr>
        <xdr:cNvPr id="16" name="Straight Connector 15"/>
        <xdr:cNvCxnSpPr/>
      </xdr:nvCxnSpPr>
      <xdr:spPr>
        <a:xfrm flipV="1">
          <a:off x="2047875" y="2124075"/>
          <a:ext cx="619125" cy="9525"/>
        </a:xfrm>
        <a:prstGeom prst="line">
          <a:avLst/>
        </a:prstGeom>
        <a:ln/>
      </xdr:spPr>
      <xdr:style>
        <a:lnRef idx="2">
          <a:schemeClr val="dk1"/>
        </a:lnRef>
        <a:fillRef idx="0">
          <a:schemeClr val="dk1"/>
        </a:fillRef>
        <a:effectRef idx="1">
          <a:schemeClr val="dk1"/>
        </a:effectRef>
        <a:fontRef idx="minor">
          <a:schemeClr val="tx1"/>
        </a:fontRef>
      </xdr:style>
    </xdr:cxnSp>
    <xdr:clientData/>
  </xdr:twoCellAnchor>
  <xdr:twoCellAnchor>
    <xdr:from>
      <xdr:col>3</xdr:col>
      <xdr:colOff>9525</xdr:colOff>
      <xdr:row>31</xdr:row>
      <xdr:rowOff>1</xdr:rowOff>
    </xdr:from>
    <xdr:to>
      <xdr:col>3</xdr:col>
      <xdr:colOff>9525</xdr:colOff>
      <xdr:row>34</xdr:row>
      <xdr:rowOff>180975</xdr:rowOff>
    </xdr:to>
    <xdr:cxnSp macro="">
      <xdr:nvCxnSpPr>
        <xdr:cNvPr id="17" name="Straight Connector 16"/>
        <xdr:cNvCxnSpPr/>
      </xdr:nvCxnSpPr>
      <xdr:spPr>
        <a:xfrm flipV="1">
          <a:off x="2676525" y="1352551"/>
          <a:ext cx="0" cy="1552574"/>
        </a:xfrm>
        <a:prstGeom prst="line">
          <a:avLst/>
        </a:prstGeom>
        <a:ln/>
      </xdr:spPr>
      <xdr:style>
        <a:lnRef idx="2">
          <a:schemeClr val="dk1"/>
        </a:lnRef>
        <a:fillRef idx="0">
          <a:schemeClr val="dk1"/>
        </a:fillRef>
        <a:effectRef idx="1">
          <a:schemeClr val="dk1"/>
        </a:effectRef>
        <a:fontRef idx="minor">
          <a:schemeClr val="tx1"/>
        </a:fontRef>
      </xdr:style>
    </xdr:cxnSp>
    <xdr:clientData/>
  </xdr:twoCellAnchor>
  <xdr:twoCellAnchor>
    <xdr:from>
      <xdr:col>3</xdr:col>
      <xdr:colOff>15040</xdr:colOff>
      <xdr:row>31</xdr:row>
      <xdr:rowOff>0</xdr:rowOff>
    </xdr:from>
    <xdr:to>
      <xdr:col>4</xdr:col>
      <xdr:colOff>0</xdr:colOff>
      <xdr:row>31</xdr:row>
      <xdr:rowOff>0</xdr:rowOff>
    </xdr:to>
    <xdr:cxnSp macro="">
      <xdr:nvCxnSpPr>
        <xdr:cNvPr id="18" name="Straight Arrow Connector 17"/>
        <xdr:cNvCxnSpPr/>
      </xdr:nvCxnSpPr>
      <xdr:spPr>
        <a:xfrm>
          <a:off x="2787316" y="7148763"/>
          <a:ext cx="596566" cy="0"/>
        </a:xfrm>
        <a:prstGeom prst="straightConnector1">
          <a:avLst/>
        </a:prstGeom>
        <a:ln>
          <a:solidFill>
            <a:schemeClr val="tx1"/>
          </a:solidFill>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3</xdr:col>
      <xdr:colOff>9525</xdr:colOff>
      <xdr:row>34</xdr:row>
      <xdr:rowOff>180975</xdr:rowOff>
    </xdr:from>
    <xdr:to>
      <xdr:col>3</xdr:col>
      <xdr:colOff>600075</xdr:colOff>
      <xdr:row>35</xdr:row>
      <xdr:rowOff>0</xdr:rowOff>
    </xdr:to>
    <xdr:cxnSp macro="">
      <xdr:nvCxnSpPr>
        <xdr:cNvPr id="20" name="Straight Arrow Connector 19"/>
        <xdr:cNvCxnSpPr/>
      </xdr:nvCxnSpPr>
      <xdr:spPr>
        <a:xfrm>
          <a:off x="2676525" y="2905125"/>
          <a:ext cx="590550" cy="9525"/>
        </a:xfrm>
        <a:prstGeom prst="straightConnector1">
          <a:avLst/>
        </a:prstGeom>
        <a:ln>
          <a:solidFill>
            <a:schemeClr val="tx1"/>
          </a:solidFill>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2</xdr:col>
      <xdr:colOff>9525</xdr:colOff>
      <xdr:row>40</xdr:row>
      <xdr:rowOff>371475</xdr:rowOff>
    </xdr:from>
    <xdr:to>
      <xdr:col>3</xdr:col>
      <xdr:colOff>0</xdr:colOff>
      <xdr:row>40</xdr:row>
      <xdr:rowOff>381000</xdr:rowOff>
    </xdr:to>
    <xdr:cxnSp macro="">
      <xdr:nvCxnSpPr>
        <xdr:cNvPr id="21" name="Straight Connector 20"/>
        <xdr:cNvCxnSpPr/>
      </xdr:nvCxnSpPr>
      <xdr:spPr>
        <a:xfrm flipV="1">
          <a:off x="2047875" y="2124075"/>
          <a:ext cx="619125" cy="9525"/>
        </a:xfrm>
        <a:prstGeom prst="line">
          <a:avLst/>
        </a:prstGeom>
        <a:ln/>
      </xdr:spPr>
      <xdr:style>
        <a:lnRef idx="2">
          <a:schemeClr val="dk1"/>
        </a:lnRef>
        <a:fillRef idx="0">
          <a:schemeClr val="dk1"/>
        </a:fillRef>
        <a:effectRef idx="1">
          <a:schemeClr val="dk1"/>
        </a:effectRef>
        <a:fontRef idx="minor">
          <a:schemeClr val="tx1"/>
        </a:fontRef>
      </xdr:style>
    </xdr:cxnSp>
    <xdr:clientData/>
  </xdr:twoCellAnchor>
  <xdr:twoCellAnchor>
    <xdr:from>
      <xdr:col>3</xdr:col>
      <xdr:colOff>9525</xdr:colOff>
      <xdr:row>40</xdr:row>
      <xdr:rowOff>371475</xdr:rowOff>
    </xdr:from>
    <xdr:to>
      <xdr:col>3</xdr:col>
      <xdr:colOff>600075</xdr:colOff>
      <xdr:row>40</xdr:row>
      <xdr:rowOff>381000</xdr:rowOff>
    </xdr:to>
    <xdr:cxnSp macro="">
      <xdr:nvCxnSpPr>
        <xdr:cNvPr id="24" name="Straight Arrow Connector 23"/>
        <xdr:cNvCxnSpPr/>
      </xdr:nvCxnSpPr>
      <xdr:spPr>
        <a:xfrm>
          <a:off x="2676525" y="2124075"/>
          <a:ext cx="590550" cy="9525"/>
        </a:xfrm>
        <a:prstGeom prst="straightConnector1">
          <a:avLst/>
        </a:prstGeom>
        <a:ln>
          <a:solidFill>
            <a:schemeClr val="tx1"/>
          </a:solidFill>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8</xdr:col>
      <xdr:colOff>10026</xdr:colOff>
      <xdr:row>7</xdr:row>
      <xdr:rowOff>370974</xdr:rowOff>
    </xdr:from>
    <xdr:to>
      <xdr:col>9</xdr:col>
      <xdr:colOff>0</xdr:colOff>
      <xdr:row>7</xdr:row>
      <xdr:rowOff>371476</xdr:rowOff>
    </xdr:to>
    <xdr:cxnSp macro="">
      <xdr:nvCxnSpPr>
        <xdr:cNvPr id="26" name="Straight Connector 25"/>
        <xdr:cNvCxnSpPr/>
      </xdr:nvCxnSpPr>
      <xdr:spPr>
        <a:xfrm>
          <a:off x="7569868" y="2526632"/>
          <a:ext cx="456198" cy="502"/>
        </a:xfrm>
        <a:prstGeom prst="line">
          <a:avLst/>
        </a:prstGeom>
        <a:ln/>
      </xdr:spPr>
      <xdr:style>
        <a:lnRef idx="2">
          <a:schemeClr val="dk1"/>
        </a:lnRef>
        <a:fillRef idx="0">
          <a:schemeClr val="dk1"/>
        </a:fillRef>
        <a:effectRef idx="1">
          <a:schemeClr val="dk1"/>
        </a:effectRef>
        <a:fontRef idx="minor">
          <a:schemeClr val="tx1"/>
        </a:fontRef>
      </xdr:style>
    </xdr:cxnSp>
    <xdr:clientData/>
  </xdr:twoCellAnchor>
  <xdr:twoCellAnchor>
    <xdr:from>
      <xdr:col>9</xdr:col>
      <xdr:colOff>9525</xdr:colOff>
      <xdr:row>5</xdr:row>
      <xdr:rowOff>1</xdr:rowOff>
    </xdr:from>
    <xdr:to>
      <xdr:col>9</xdr:col>
      <xdr:colOff>9525</xdr:colOff>
      <xdr:row>14</xdr:row>
      <xdr:rowOff>0</xdr:rowOff>
    </xdr:to>
    <xdr:cxnSp macro="">
      <xdr:nvCxnSpPr>
        <xdr:cNvPr id="27" name="Straight Connector 26"/>
        <xdr:cNvCxnSpPr/>
      </xdr:nvCxnSpPr>
      <xdr:spPr>
        <a:xfrm flipV="1">
          <a:off x="8201025" y="1352551"/>
          <a:ext cx="0" cy="2152649"/>
        </a:xfrm>
        <a:prstGeom prst="line">
          <a:avLst/>
        </a:prstGeom>
        <a:ln/>
      </xdr:spPr>
      <xdr:style>
        <a:lnRef idx="2">
          <a:schemeClr val="dk1"/>
        </a:lnRef>
        <a:fillRef idx="0">
          <a:schemeClr val="dk1"/>
        </a:fillRef>
        <a:effectRef idx="1">
          <a:schemeClr val="dk1"/>
        </a:effectRef>
        <a:fontRef idx="minor">
          <a:schemeClr val="tx1"/>
        </a:fontRef>
      </xdr:style>
    </xdr:cxnSp>
    <xdr:clientData/>
  </xdr:twoCellAnchor>
  <xdr:twoCellAnchor>
    <xdr:from>
      <xdr:col>9</xdr:col>
      <xdr:colOff>20052</xdr:colOff>
      <xdr:row>4</xdr:row>
      <xdr:rowOff>195513</xdr:rowOff>
    </xdr:from>
    <xdr:to>
      <xdr:col>10</xdr:col>
      <xdr:colOff>0</xdr:colOff>
      <xdr:row>5</xdr:row>
      <xdr:rowOff>0</xdr:rowOff>
    </xdr:to>
    <xdr:cxnSp macro="">
      <xdr:nvCxnSpPr>
        <xdr:cNvPr id="28" name="Straight Arrow Connector 27"/>
        <xdr:cNvCxnSpPr/>
      </xdr:nvCxnSpPr>
      <xdr:spPr>
        <a:xfrm>
          <a:off x="8046118" y="1378618"/>
          <a:ext cx="456198" cy="5014"/>
        </a:xfrm>
        <a:prstGeom prst="straightConnector1">
          <a:avLst/>
        </a:prstGeom>
        <a:ln>
          <a:solidFill>
            <a:schemeClr val="tx1"/>
          </a:solidFill>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9</xdr:col>
      <xdr:colOff>9525</xdr:colOff>
      <xdr:row>7</xdr:row>
      <xdr:rowOff>371475</xdr:rowOff>
    </xdr:from>
    <xdr:to>
      <xdr:col>9</xdr:col>
      <xdr:colOff>467591</xdr:colOff>
      <xdr:row>7</xdr:row>
      <xdr:rowOff>372340</xdr:rowOff>
    </xdr:to>
    <xdr:cxnSp macro="">
      <xdr:nvCxnSpPr>
        <xdr:cNvPr id="29" name="Straight Arrow Connector 28"/>
        <xdr:cNvCxnSpPr/>
      </xdr:nvCxnSpPr>
      <xdr:spPr>
        <a:xfrm>
          <a:off x="8019184" y="2518930"/>
          <a:ext cx="458066" cy="865"/>
        </a:xfrm>
        <a:prstGeom prst="straightConnector1">
          <a:avLst/>
        </a:prstGeom>
        <a:ln>
          <a:solidFill>
            <a:schemeClr val="tx1"/>
          </a:solidFill>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9</xdr:col>
      <xdr:colOff>9525</xdr:colOff>
      <xdr:row>10</xdr:row>
      <xdr:rowOff>180975</xdr:rowOff>
    </xdr:from>
    <xdr:to>
      <xdr:col>9</xdr:col>
      <xdr:colOff>600075</xdr:colOff>
      <xdr:row>11</xdr:row>
      <xdr:rowOff>0</xdr:rowOff>
    </xdr:to>
    <xdr:cxnSp macro="">
      <xdr:nvCxnSpPr>
        <xdr:cNvPr id="30" name="Straight Arrow Connector 29"/>
        <xdr:cNvCxnSpPr/>
      </xdr:nvCxnSpPr>
      <xdr:spPr>
        <a:xfrm>
          <a:off x="2781300" y="2905125"/>
          <a:ext cx="590550" cy="9525"/>
        </a:xfrm>
        <a:prstGeom prst="straightConnector1">
          <a:avLst/>
        </a:prstGeom>
        <a:ln>
          <a:solidFill>
            <a:schemeClr val="tx1"/>
          </a:solidFill>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8</xdr:col>
      <xdr:colOff>20053</xdr:colOff>
      <xdr:row>20</xdr:row>
      <xdr:rowOff>370974</xdr:rowOff>
    </xdr:from>
    <xdr:to>
      <xdr:col>9</xdr:col>
      <xdr:colOff>0</xdr:colOff>
      <xdr:row>20</xdr:row>
      <xdr:rowOff>371476</xdr:rowOff>
    </xdr:to>
    <xdr:cxnSp macro="">
      <xdr:nvCxnSpPr>
        <xdr:cNvPr id="31" name="Straight Connector 30"/>
        <xdr:cNvCxnSpPr/>
      </xdr:nvCxnSpPr>
      <xdr:spPr>
        <a:xfrm>
          <a:off x="7579895" y="5464342"/>
          <a:ext cx="446171" cy="502"/>
        </a:xfrm>
        <a:prstGeom prst="line">
          <a:avLst/>
        </a:prstGeom>
        <a:ln/>
      </xdr:spPr>
      <xdr:style>
        <a:lnRef idx="2">
          <a:schemeClr val="dk1"/>
        </a:lnRef>
        <a:fillRef idx="0">
          <a:schemeClr val="dk1"/>
        </a:fillRef>
        <a:effectRef idx="1">
          <a:schemeClr val="dk1"/>
        </a:effectRef>
        <a:fontRef idx="minor">
          <a:schemeClr val="tx1"/>
        </a:fontRef>
      </xdr:style>
    </xdr:cxnSp>
    <xdr:clientData/>
  </xdr:twoCellAnchor>
  <xdr:twoCellAnchor>
    <xdr:from>
      <xdr:col>9</xdr:col>
      <xdr:colOff>9525</xdr:colOff>
      <xdr:row>18</xdr:row>
      <xdr:rowOff>1</xdr:rowOff>
    </xdr:from>
    <xdr:to>
      <xdr:col>9</xdr:col>
      <xdr:colOff>9525</xdr:colOff>
      <xdr:row>23</xdr:row>
      <xdr:rowOff>180975</xdr:rowOff>
    </xdr:to>
    <xdr:cxnSp macro="">
      <xdr:nvCxnSpPr>
        <xdr:cNvPr id="32" name="Straight Connector 31"/>
        <xdr:cNvCxnSpPr/>
      </xdr:nvCxnSpPr>
      <xdr:spPr>
        <a:xfrm flipV="1">
          <a:off x="2781300" y="3886201"/>
          <a:ext cx="0" cy="1362074"/>
        </a:xfrm>
        <a:prstGeom prst="line">
          <a:avLst/>
        </a:prstGeom>
        <a:ln/>
      </xdr:spPr>
      <xdr:style>
        <a:lnRef idx="2">
          <a:schemeClr val="dk1"/>
        </a:lnRef>
        <a:fillRef idx="0">
          <a:schemeClr val="dk1"/>
        </a:fillRef>
        <a:effectRef idx="1">
          <a:schemeClr val="dk1"/>
        </a:effectRef>
        <a:fontRef idx="minor">
          <a:schemeClr val="tx1"/>
        </a:fontRef>
      </xdr:style>
    </xdr:cxnSp>
    <xdr:clientData/>
  </xdr:twoCellAnchor>
  <xdr:twoCellAnchor>
    <xdr:from>
      <xdr:col>9</xdr:col>
      <xdr:colOff>15039</xdr:colOff>
      <xdr:row>17</xdr:row>
      <xdr:rowOff>200526</xdr:rowOff>
    </xdr:from>
    <xdr:to>
      <xdr:col>10</xdr:col>
      <xdr:colOff>0</xdr:colOff>
      <xdr:row>17</xdr:row>
      <xdr:rowOff>200526</xdr:rowOff>
    </xdr:to>
    <xdr:cxnSp macro="">
      <xdr:nvCxnSpPr>
        <xdr:cNvPr id="33" name="Straight Arrow Connector 32"/>
        <xdr:cNvCxnSpPr/>
      </xdr:nvCxnSpPr>
      <xdr:spPr>
        <a:xfrm>
          <a:off x="8041105" y="4361447"/>
          <a:ext cx="461211" cy="0"/>
        </a:xfrm>
        <a:prstGeom prst="straightConnector1">
          <a:avLst/>
        </a:prstGeom>
        <a:ln>
          <a:solidFill>
            <a:schemeClr val="tx1"/>
          </a:solidFill>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9</xdr:col>
      <xdr:colOff>9525</xdr:colOff>
      <xdr:row>20</xdr:row>
      <xdr:rowOff>371475</xdr:rowOff>
    </xdr:from>
    <xdr:to>
      <xdr:col>9</xdr:col>
      <xdr:colOff>600075</xdr:colOff>
      <xdr:row>20</xdr:row>
      <xdr:rowOff>381000</xdr:rowOff>
    </xdr:to>
    <xdr:cxnSp macro="">
      <xdr:nvCxnSpPr>
        <xdr:cNvPr id="34" name="Straight Arrow Connector 33"/>
        <xdr:cNvCxnSpPr/>
      </xdr:nvCxnSpPr>
      <xdr:spPr>
        <a:xfrm>
          <a:off x="2781300" y="4657725"/>
          <a:ext cx="590550" cy="9525"/>
        </a:xfrm>
        <a:prstGeom prst="straightConnector1">
          <a:avLst/>
        </a:prstGeom>
        <a:ln>
          <a:solidFill>
            <a:schemeClr val="tx1"/>
          </a:solidFill>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9</xdr:col>
      <xdr:colOff>9525</xdr:colOff>
      <xdr:row>23</xdr:row>
      <xdr:rowOff>180975</xdr:rowOff>
    </xdr:from>
    <xdr:to>
      <xdr:col>9</xdr:col>
      <xdr:colOff>600075</xdr:colOff>
      <xdr:row>24</xdr:row>
      <xdr:rowOff>0</xdr:rowOff>
    </xdr:to>
    <xdr:cxnSp macro="">
      <xdr:nvCxnSpPr>
        <xdr:cNvPr id="35" name="Straight Arrow Connector 34"/>
        <xdr:cNvCxnSpPr/>
      </xdr:nvCxnSpPr>
      <xdr:spPr>
        <a:xfrm>
          <a:off x="2781300" y="5248275"/>
          <a:ext cx="590550" cy="9525"/>
        </a:xfrm>
        <a:prstGeom prst="straightConnector1">
          <a:avLst/>
        </a:prstGeom>
        <a:ln>
          <a:solidFill>
            <a:schemeClr val="tx1"/>
          </a:solidFill>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8</xdr:col>
      <xdr:colOff>9525</xdr:colOff>
      <xdr:row>32</xdr:row>
      <xdr:rowOff>371475</xdr:rowOff>
    </xdr:from>
    <xdr:to>
      <xdr:col>9</xdr:col>
      <xdr:colOff>0</xdr:colOff>
      <xdr:row>32</xdr:row>
      <xdr:rowOff>381000</xdr:rowOff>
    </xdr:to>
    <xdr:cxnSp macro="">
      <xdr:nvCxnSpPr>
        <xdr:cNvPr id="36" name="Straight Connector 35"/>
        <xdr:cNvCxnSpPr/>
      </xdr:nvCxnSpPr>
      <xdr:spPr>
        <a:xfrm flipV="1">
          <a:off x="2047875" y="6619875"/>
          <a:ext cx="723900" cy="0"/>
        </a:xfrm>
        <a:prstGeom prst="line">
          <a:avLst/>
        </a:prstGeom>
        <a:ln/>
      </xdr:spPr>
      <xdr:style>
        <a:lnRef idx="2">
          <a:schemeClr val="dk1"/>
        </a:lnRef>
        <a:fillRef idx="0">
          <a:schemeClr val="dk1"/>
        </a:fillRef>
        <a:effectRef idx="1">
          <a:schemeClr val="dk1"/>
        </a:effectRef>
        <a:fontRef idx="minor">
          <a:schemeClr val="tx1"/>
        </a:fontRef>
      </xdr:style>
    </xdr:cxnSp>
    <xdr:clientData/>
  </xdr:twoCellAnchor>
  <xdr:twoCellAnchor>
    <xdr:from>
      <xdr:col>9</xdr:col>
      <xdr:colOff>9525</xdr:colOff>
      <xdr:row>31</xdr:row>
      <xdr:rowOff>1</xdr:rowOff>
    </xdr:from>
    <xdr:to>
      <xdr:col>9</xdr:col>
      <xdr:colOff>9525</xdr:colOff>
      <xdr:row>34</xdr:row>
      <xdr:rowOff>180975</xdr:rowOff>
    </xdr:to>
    <xdr:cxnSp macro="">
      <xdr:nvCxnSpPr>
        <xdr:cNvPr id="37" name="Straight Connector 36"/>
        <xdr:cNvCxnSpPr/>
      </xdr:nvCxnSpPr>
      <xdr:spPr>
        <a:xfrm flipV="1">
          <a:off x="2781300" y="6229351"/>
          <a:ext cx="0" cy="771524"/>
        </a:xfrm>
        <a:prstGeom prst="line">
          <a:avLst/>
        </a:prstGeom>
        <a:ln/>
      </xdr:spPr>
      <xdr:style>
        <a:lnRef idx="2">
          <a:schemeClr val="dk1"/>
        </a:lnRef>
        <a:fillRef idx="0">
          <a:schemeClr val="dk1"/>
        </a:fillRef>
        <a:effectRef idx="1">
          <a:schemeClr val="dk1"/>
        </a:effectRef>
        <a:fontRef idx="minor">
          <a:schemeClr val="tx1"/>
        </a:fontRef>
      </xdr:style>
    </xdr:cxnSp>
    <xdr:clientData/>
  </xdr:twoCellAnchor>
  <xdr:twoCellAnchor>
    <xdr:from>
      <xdr:col>9</xdr:col>
      <xdr:colOff>10026</xdr:colOff>
      <xdr:row>31</xdr:row>
      <xdr:rowOff>0</xdr:rowOff>
    </xdr:from>
    <xdr:to>
      <xdr:col>10</xdr:col>
      <xdr:colOff>0</xdr:colOff>
      <xdr:row>31</xdr:row>
      <xdr:rowOff>5013</xdr:rowOff>
    </xdr:to>
    <xdr:cxnSp macro="">
      <xdr:nvCxnSpPr>
        <xdr:cNvPr id="38" name="Straight Arrow Connector 37"/>
        <xdr:cNvCxnSpPr/>
      </xdr:nvCxnSpPr>
      <xdr:spPr>
        <a:xfrm flipV="1">
          <a:off x="8036092" y="7148763"/>
          <a:ext cx="466224" cy="5013"/>
        </a:xfrm>
        <a:prstGeom prst="straightConnector1">
          <a:avLst/>
        </a:prstGeom>
        <a:ln>
          <a:solidFill>
            <a:schemeClr val="tx1"/>
          </a:solidFill>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9</xdr:col>
      <xdr:colOff>9525</xdr:colOff>
      <xdr:row>34</xdr:row>
      <xdr:rowOff>180975</xdr:rowOff>
    </xdr:from>
    <xdr:to>
      <xdr:col>9</xdr:col>
      <xdr:colOff>600075</xdr:colOff>
      <xdr:row>35</xdr:row>
      <xdr:rowOff>0</xdr:rowOff>
    </xdr:to>
    <xdr:cxnSp macro="">
      <xdr:nvCxnSpPr>
        <xdr:cNvPr id="39" name="Straight Arrow Connector 38"/>
        <xdr:cNvCxnSpPr/>
      </xdr:nvCxnSpPr>
      <xdr:spPr>
        <a:xfrm>
          <a:off x="2781300" y="7000875"/>
          <a:ext cx="590550" cy="9525"/>
        </a:xfrm>
        <a:prstGeom prst="straightConnector1">
          <a:avLst/>
        </a:prstGeom>
        <a:ln>
          <a:solidFill>
            <a:schemeClr val="tx1"/>
          </a:solidFill>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9</xdr:col>
      <xdr:colOff>20052</xdr:colOff>
      <xdr:row>13</xdr:row>
      <xdr:rowOff>195513</xdr:rowOff>
    </xdr:from>
    <xdr:to>
      <xdr:col>10</xdr:col>
      <xdr:colOff>0</xdr:colOff>
      <xdr:row>13</xdr:row>
      <xdr:rowOff>200526</xdr:rowOff>
    </xdr:to>
    <xdr:cxnSp macro="">
      <xdr:nvCxnSpPr>
        <xdr:cNvPr id="42" name="Straight Arrow Connector 41"/>
        <xdr:cNvCxnSpPr/>
      </xdr:nvCxnSpPr>
      <xdr:spPr>
        <a:xfrm>
          <a:off x="8046118" y="3564355"/>
          <a:ext cx="456198" cy="5013"/>
        </a:xfrm>
        <a:prstGeom prst="straightConnector1">
          <a:avLst/>
        </a:prstGeom>
        <a:ln>
          <a:solidFill>
            <a:schemeClr val="tx1"/>
          </a:solidFill>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9</xdr:col>
      <xdr:colOff>9525</xdr:colOff>
      <xdr:row>18</xdr:row>
      <xdr:rowOff>1</xdr:rowOff>
    </xdr:from>
    <xdr:to>
      <xdr:col>9</xdr:col>
      <xdr:colOff>9525</xdr:colOff>
      <xdr:row>27</xdr:row>
      <xdr:rowOff>0</xdr:rowOff>
    </xdr:to>
    <xdr:cxnSp macro="">
      <xdr:nvCxnSpPr>
        <xdr:cNvPr id="44" name="Straight Connector 43"/>
        <xdr:cNvCxnSpPr/>
      </xdr:nvCxnSpPr>
      <xdr:spPr>
        <a:xfrm flipV="1">
          <a:off x="8201025" y="1352551"/>
          <a:ext cx="0" cy="2152649"/>
        </a:xfrm>
        <a:prstGeom prst="line">
          <a:avLst/>
        </a:prstGeom>
        <a:ln/>
      </xdr:spPr>
      <xdr:style>
        <a:lnRef idx="2">
          <a:schemeClr val="dk1"/>
        </a:lnRef>
        <a:fillRef idx="0">
          <a:schemeClr val="dk1"/>
        </a:fillRef>
        <a:effectRef idx="1">
          <a:schemeClr val="dk1"/>
        </a:effectRef>
        <a:fontRef idx="minor">
          <a:schemeClr val="tx1"/>
        </a:fontRef>
      </xdr:style>
    </xdr:cxnSp>
    <xdr:clientData/>
  </xdr:twoCellAnchor>
  <xdr:twoCellAnchor>
    <xdr:from>
      <xdr:col>9</xdr:col>
      <xdr:colOff>9525</xdr:colOff>
      <xdr:row>23</xdr:row>
      <xdr:rowOff>180975</xdr:rowOff>
    </xdr:from>
    <xdr:to>
      <xdr:col>9</xdr:col>
      <xdr:colOff>600075</xdr:colOff>
      <xdr:row>24</xdr:row>
      <xdr:rowOff>0</xdr:rowOff>
    </xdr:to>
    <xdr:cxnSp macro="">
      <xdr:nvCxnSpPr>
        <xdr:cNvPr id="47" name="Straight Arrow Connector 46"/>
        <xdr:cNvCxnSpPr/>
      </xdr:nvCxnSpPr>
      <xdr:spPr>
        <a:xfrm>
          <a:off x="8201025" y="2905125"/>
          <a:ext cx="590550" cy="9525"/>
        </a:xfrm>
        <a:prstGeom prst="straightConnector1">
          <a:avLst/>
        </a:prstGeom>
        <a:ln>
          <a:solidFill>
            <a:schemeClr val="tx1"/>
          </a:solidFill>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9</xdr:col>
      <xdr:colOff>15039</xdr:colOff>
      <xdr:row>26</xdr:row>
      <xdr:rowOff>190500</xdr:rowOff>
    </xdr:from>
    <xdr:to>
      <xdr:col>10</xdr:col>
      <xdr:colOff>0</xdr:colOff>
      <xdr:row>27</xdr:row>
      <xdr:rowOff>0</xdr:rowOff>
    </xdr:to>
    <xdr:cxnSp macro="">
      <xdr:nvCxnSpPr>
        <xdr:cNvPr id="48" name="Straight Arrow Connector 47"/>
        <xdr:cNvCxnSpPr/>
      </xdr:nvCxnSpPr>
      <xdr:spPr>
        <a:xfrm>
          <a:off x="8041105" y="6346658"/>
          <a:ext cx="461211" cy="10026"/>
        </a:xfrm>
        <a:prstGeom prst="straightConnector1">
          <a:avLst/>
        </a:prstGeom>
        <a:ln>
          <a:solidFill>
            <a:schemeClr val="tx1"/>
          </a:solidFill>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8</xdr:col>
      <xdr:colOff>9525</xdr:colOff>
      <xdr:row>40</xdr:row>
      <xdr:rowOff>371475</xdr:rowOff>
    </xdr:from>
    <xdr:to>
      <xdr:col>9</xdr:col>
      <xdr:colOff>0</xdr:colOff>
      <xdr:row>40</xdr:row>
      <xdr:rowOff>381000</xdr:rowOff>
    </xdr:to>
    <xdr:cxnSp macro="">
      <xdr:nvCxnSpPr>
        <xdr:cNvPr id="49" name="Straight Connector 48"/>
        <xdr:cNvCxnSpPr/>
      </xdr:nvCxnSpPr>
      <xdr:spPr>
        <a:xfrm flipV="1">
          <a:off x="7467600" y="7419975"/>
          <a:ext cx="723900" cy="0"/>
        </a:xfrm>
        <a:prstGeom prst="line">
          <a:avLst/>
        </a:prstGeom>
        <a:ln/>
      </xdr:spPr>
      <xdr:style>
        <a:lnRef idx="2">
          <a:schemeClr val="dk1"/>
        </a:lnRef>
        <a:fillRef idx="0">
          <a:schemeClr val="dk1"/>
        </a:fillRef>
        <a:effectRef idx="1">
          <a:schemeClr val="dk1"/>
        </a:effectRef>
        <a:fontRef idx="minor">
          <a:schemeClr val="tx1"/>
        </a:fontRef>
      </xdr:style>
    </xdr:cxnSp>
    <xdr:clientData/>
  </xdr:twoCellAnchor>
  <xdr:twoCellAnchor>
    <xdr:from>
      <xdr:col>9</xdr:col>
      <xdr:colOff>9525</xdr:colOff>
      <xdr:row>39</xdr:row>
      <xdr:rowOff>1</xdr:rowOff>
    </xdr:from>
    <xdr:to>
      <xdr:col>9</xdr:col>
      <xdr:colOff>9525</xdr:colOff>
      <xdr:row>42</xdr:row>
      <xdr:rowOff>180975</xdr:rowOff>
    </xdr:to>
    <xdr:cxnSp macro="">
      <xdr:nvCxnSpPr>
        <xdr:cNvPr id="50" name="Straight Connector 49"/>
        <xdr:cNvCxnSpPr/>
      </xdr:nvCxnSpPr>
      <xdr:spPr>
        <a:xfrm flipV="1">
          <a:off x="8201025" y="7029451"/>
          <a:ext cx="0" cy="771524"/>
        </a:xfrm>
        <a:prstGeom prst="line">
          <a:avLst/>
        </a:prstGeom>
        <a:ln/>
      </xdr:spPr>
      <xdr:style>
        <a:lnRef idx="2">
          <a:schemeClr val="dk1"/>
        </a:lnRef>
        <a:fillRef idx="0">
          <a:schemeClr val="dk1"/>
        </a:fillRef>
        <a:effectRef idx="1">
          <a:schemeClr val="dk1"/>
        </a:effectRef>
        <a:fontRef idx="minor">
          <a:schemeClr val="tx1"/>
        </a:fontRef>
      </xdr:style>
    </xdr:cxnSp>
    <xdr:clientData/>
  </xdr:twoCellAnchor>
  <xdr:twoCellAnchor>
    <xdr:from>
      <xdr:col>9</xdr:col>
      <xdr:colOff>20052</xdr:colOff>
      <xdr:row>39</xdr:row>
      <xdr:rowOff>0</xdr:rowOff>
    </xdr:from>
    <xdr:to>
      <xdr:col>10</xdr:col>
      <xdr:colOff>0</xdr:colOff>
      <xdr:row>39</xdr:row>
      <xdr:rowOff>0</xdr:rowOff>
    </xdr:to>
    <xdr:cxnSp macro="">
      <xdr:nvCxnSpPr>
        <xdr:cNvPr id="51" name="Straight Arrow Connector 50"/>
        <xdr:cNvCxnSpPr/>
      </xdr:nvCxnSpPr>
      <xdr:spPr>
        <a:xfrm>
          <a:off x="8046118" y="8732921"/>
          <a:ext cx="456198" cy="0"/>
        </a:xfrm>
        <a:prstGeom prst="straightConnector1">
          <a:avLst/>
        </a:prstGeom>
        <a:ln>
          <a:solidFill>
            <a:schemeClr val="tx1"/>
          </a:solidFill>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9</xdr:col>
      <xdr:colOff>9525</xdr:colOff>
      <xdr:row>42</xdr:row>
      <xdr:rowOff>180975</xdr:rowOff>
    </xdr:from>
    <xdr:to>
      <xdr:col>9</xdr:col>
      <xdr:colOff>600075</xdr:colOff>
      <xdr:row>43</xdr:row>
      <xdr:rowOff>0</xdr:rowOff>
    </xdr:to>
    <xdr:cxnSp macro="">
      <xdr:nvCxnSpPr>
        <xdr:cNvPr id="52" name="Straight Arrow Connector 51"/>
        <xdr:cNvCxnSpPr/>
      </xdr:nvCxnSpPr>
      <xdr:spPr>
        <a:xfrm>
          <a:off x="8201025" y="7800975"/>
          <a:ext cx="590550" cy="9525"/>
        </a:xfrm>
        <a:prstGeom prst="straightConnector1">
          <a:avLst/>
        </a:prstGeom>
        <a:ln>
          <a:solidFill>
            <a:schemeClr val="tx1"/>
          </a:solidFill>
          <a:tailEnd type="triangle"/>
        </a:ln>
      </xdr:spPr>
      <xdr:style>
        <a:lnRef idx="2">
          <a:schemeClr val="dk1"/>
        </a:lnRef>
        <a:fillRef idx="0">
          <a:schemeClr val="dk1"/>
        </a:fillRef>
        <a:effectRef idx="1">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9525</xdr:colOff>
      <xdr:row>11</xdr:row>
      <xdr:rowOff>371475</xdr:rowOff>
    </xdr:from>
    <xdr:to>
      <xdr:col>3</xdr:col>
      <xdr:colOff>0</xdr:colOff>
      <xdr:row>11</xdr:row>
      <xdr:rowOff>381000</xdr:rowOff>
    </xdr:to>
    <xdr:cxnSp macro="">
      <xdr:nvCxnSpPr>
        <xdr:cNvPr id="2" name="Straight Connector 1"/>
        <xdr:cNvCxnSpPr/>
      </xdr:nvCxnSpPr>
      <xdr:spPr>
        <a:xfrm flipV="1">
          <a:off x="7467600" y="2124075"/>
          <a:ext cx="828675" cy="9525"/>
        </a:xfrm>
        <a:prstGeom prst="line">
          <a:avLst/>
        </a:prstGeom>
        <a:ln/>
      </xdr:spPr>
      <xdr:style>
        <a:lnRef idx="2">
          <a:schemeClr val="dk1"/>
        </a:lnRef>
        <a:fillRef idx="0">
          <a:schemeClr val="dk1"/>
        </a:fillRef>
        <a:effectRef idx="1">
          <a:schemeClr val="dk1"/>
        </a:effectRef>
        <a:fontRef idx="minor">
          <a:schemeClr val="tx1"/>
        </a:fontRef>
      </xdr:style>
    </xdr:cxnSp>
    <xdr:clientData/>
  </xdr:twoCellAnchor>
  <xdr:twoCellAnchor>
    <xdr:from>
      <xdr:col>3</xdr:col>
      <xdr:colOff>9293</xdr:colOff>
      <xdr:row>10</xdr:row>
      <xdr:rowOff>102219</xdr:rowOff>
    </xdr:from>
    <xdr:to>
      <xdr:col>3</xdr:col>
      <xdr:colOff>9525</xdr:colOff>
      <xdr:row>13</xdr:row>
      <xdr:rowOff>104776</xdr:rowOff>
    </xdr:to>
    <xdr:cxnSp macro="">
      <xdr:nvCxnSpPr>
        <xdr:cNvPr id="3" name="Straight Connector 2"/>
        <xdr:cNvCxnSpPr/>
      </xdr:nvCxnSpPr>
      <xdr:spPr>
        <a:xfrm flipH="1" flipV="1">
          <a:off x="3930805" y="2151256"/>
          <a:ext cx="232" cy="592642"/>
        </a:xfrm>
        <a:prstGeom prst="line">
          <a:avLst/>
        </a:prstGeom>
        <a:ln/>
      </xdr:spPr>
      <xdr:style>
        <a:lnRef idx="2">
          <a:schemeClr val="dk1"/>
        </a:lnRef>
        <a:fillRef idx="0">
          <a:schemeClr val="dk1"/>
        </a:fillRef>
        <a:effectRef idx="1">
          <a:schemeClr val="dk1"/>
        </a:effectRef>
        <a:fontRef idx="minor">
          <a:schemeClr val="tx1"/>
        </a:fontRef>
      </xdr:style>
    </xdr:cxnSp>
    <xdr:clientData/>
  </xdr:twoCellAnchor>
  <xdr:twoCellAnchor>
    <xdr:from>
      <xdr:col>3</xdr:col>
      <xdr:colOff>9525</xdr:colOff>
      <xdr:row>13</xdr:row>
      <xdr:rowOff>104775</xdr:rowOff>
    </xdr:from>
    <xdr:to>
      <xdr:col>3</xdr:col>
      <xdr:colOff>600075</xdr:colOff>
      <xdr:row>13</xdr:row>
      <xdr:rowOff>104775</xdr:rowOff>
    </xdr:to>
    <xdr:cxnSp macro="">
      <xdr:nvCxnSpPr>
        <xdr:cNvPr id="5" name="Straight Arrow Connector 4"/>
        <xdr:cNvCxnSpPr/>
      </xdr:nvCxnSpPr>
      <xdr:spPr>
        <a:xfrm>
          <a:off x="3931037" y="2743897"/>
          <a:ext cx="590550" cy="0"/>
        </a:xfrm>
        <a:prstGeom prst="straightConnector1">
          <a:avLst/>
        </a:prstGeom>
        <a:ln>
          <a:solidFill>
            <a:schemeClr val="tx1"/>
          </a:solidFill>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2</xdr:col>
      <xdr:colOff>9525</xdr:colOff>
      <xdr:row>17</xdr:row>
      <xdr:rowOff>190500</xdr:rowOff>
    </xdr:from>
    <xdr:to>
      <xdr:col>3</xdr:col>
      <xdr:colOff>4647</xdr:colOff>
      <xdr:row>17</xdr:row>
      <xdr:rowOff>190501</xdr:rowOff>
    </xdr:to>
    <xdr:cxnSp macro="">
      <xdr:nvCxnSpPr>
        <xdr:cNvPr id="7" name="Straight Connector 6"/>
        <xdr:cNvCxnSpPr/>
      </xdr:nvCxnSpPr>
      <xdr:spPr>
        <a:xfrm flipV="1">
          <a:off x="3094696" y="3610207"/>
          <a:ext cx="831463" cy="1"/>
        </a:xfrm>
        <a:prstGeom prst="line">
          <a:avLst/>
        </a:prstGeom>
        <a:ln/>
      </xdr:spPr>
      <xdr:style>
        <a:lnRef idx="2">
          <a:schemeClr val="dk1"/>
        </a:lnRef>
        <a:fillRef idx="0">
          <a:schemeClr val="dk1"/>
        </a:fillRef>
        <a:effectRef idx="1">
          <a:schemeClr val="dk1"/>
        </a:effectRef>
        <a:fontRef idx="minor">
          <a:schemeClr val="tx1"/>
        </a:fontRef>
      </xdr:style>
    </xdr:cxnSp>
    <xdr:clientData/>
  </xdr:twoCellAnchor>
  <xdr:twoCellAnchor>
    <xdr:from>
      <xdr:col>3</xdr:col>
      <xdr:colOff>0</xdr:colOff>
      <xdr:row>17</xdr:row>
      <xdr:rowOff>190500</xdr:rowOff>
    </xdr:from>
    <xdr:to>
      <xdr:col>3</xdr:col>
      <xdr:colOff>600075</xdr:colOff>
      <xdr:row>17</xdr:row>
      <xdr:rowOff>190500</xdr:rowOff>
    </xdr:to>
    <xdr:cxnSp macro="">
      <xdr:nvCxnSpPr>
        <xdr:cNvPr id="19" name="Straight Arrow Connector 18"/>
        <xdr:cNvCxnSpPr/>
      </xdr:nvCxnSpPr>
      <xdr:spPr>
        <a:xfrm>
          <a:off x="3921512" y="3610207"/>
          <a:ext cx="600075" cy="0"/>
        </a:xfrm>
        <a:prstGeom prst="straightConnector1">
          <a:avLst/>
        </a:prstGeom>
        <a:ln>
          <a:solidFill>
            <a:schemeClr val="tx1"/>
          </a:solidFill>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2</xdr:col>
      <xdr:colOff>0</xdr:colOff>
      <xdr:row>4</xdr:row>
      <xdr:rowOff>108857</xdr:rowOff>
    </xdr:from>
    <xdr:to>
      <xdr:col>6</xdr:col>
      <xdr:colOff>5443</xdr:colOff>
      <xdr:row>4</xdr:row>
      <xdr:rowOff>115958</xdr:rowOff>
    </xdr:to>
    <xdr:cxnSp macro="">
      <xdr:nvCxnSpPr>
        <xdr:cNvPr id="35" name="Straight Arrow Connector 34"/>
        <xdr:cNvCxnSpPr/>
      </xdr:nvCxnSpPr>
      <xdr:spPr>
        <a:xfrm flipV="1">
          <a:off x="3086100" y="1469571"/>
          <a:ext cx="4065814" cy="7101"/>
        </a:xfrm>
        <a:prstGeom prst="straightConnector1">
          <a:avLst/>
        </a:prstGeom>
        <a:ln>
          <a:solidFill>
            <a:schemeClr val="tx1"/>
          </a:solidFill>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3</xdr:col>
      <xdr:colOff>9525</xdr:colOff>
      <xdr:row>10</xdr:row>
      <xdr:rowOff>95250</xdr:rowOff>
    </xdr:from>
    <xdr:to>
      <xdr:col>3</xdr:col>
      <xdr:colOff>600075</xdr:colOff>
      <xdr:row>10</xdr:row>
      <xdr:rowOff>95250</xdr:rowOff>
    </xdr:to>
    <xdr:cxnSp macro="">
      <xdr:nvCxnSpPr>
        <xdr:cNvPr id="38" name="Straight Arrow Connector 37"/>
        <xdr:cNvCxnSpPr/>
      </xdr:nvCxnSpPr>
      <xdr:spPr>
        <a:xfrm>
          <a:off x="3933825" y="2143125"/>
          <a:ext cx="590550" cy="0"/>
        </a:xfrm>
        <a:prstGeom prst="straightConnector1">
          <a:avLst/>
        </a:prstGeom>
        <a:ln>
          <a:solidFill>
            <a:schemeClr val="tx1"/>
          </a:solidFill>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5</xdr:col>
      <xdr:colOff>9525</xdr:colOff>
      <xdr:row>10</xdr:row>
      <xdr:rowOff>104775</xdr:rowOff>
    </xdr:from>
    <xdr:to>
      <xdr:col>5</xdr:col>
      <xdr:colOff>600075</xdr:colOff>
      <xdr:row>10</xdr:row>
      <xdr:rowOff>104775</xdr:rowOff>
    </xdr:to>
    <xdr:cxnSp macro="">
      <xdr:nvCxnSpPr>
        <xdr:cNvPr id="41" name="Straight Arrow Connector 40"/>
        <xdr:cNvCxnSpPr/>
      </xdr:nvCxnSpPr>
      <xdr:spPr>
        <a:xfrm>
          <a:off x="6543675" y="2152650"/>
          <a:ext cx="590550" cy="0"/>
        </a:xfrm>
        <a:prstGeom prst="straightConnector1">
          <a:avLst/>
        </a:prstGeom>
        <a:ln>
          <a:solidFill>
            <a:schemeClr val="tx1"/>
          </a:solidFill>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5</xdr:col>
      <xdr:colOff>9525</xdr:colOff>
      <xdr:row>13</xdr:row>
      <xdr:rowOff>95250</xdr:rowOff>
    </xdr:from>
    <xdr:to>
      <xdr:col>5</xdr:col>
      <xdr:colOff>600075</xdr:colOff>
      <xdr:row>13</xdr:row>
      <xdr:rowOff>95250</xdr:rowOff>
    </xdr:to>
    <xdr:cxnSp macro="">
      <xdr:nvCxnSpPr>
        <xdr:cNvPr id="42" name="Straight Arrow Connector 41"/>
        <xdr:cNvCxnSpPr/>
      </xdr:nvCxnSpPr>
      <xdr:spPr>
        <a:xfrm>
          <a:off x="6543675" y="2733675"/>
          <a:ext cx="590550" cy="0"/>
        </a:xfrm>
        <a:prstGeom prst="straightConnector1">
          <a:avLst/>
        </a:prstGeom>
        <a:ln>
          <a:solidFill>
            <a:schemeClr val="tx1"/>
          </a:solidFill>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5</xdr:col>
      <xdr:colOff>0</xdr:colOff>
      <xdr:row>17</xdr:row>
      <xdr:rowOff>199793</xdr:rowOff>
    </xdr:from>
    <xdr:to>
      <xdr:col>6</xdr:col>
      <xdr:colOff>4646</xdr:colOff>
      <xdr:row>17</xdr:row>
      <xdr:rowOff>200025</xdr:rowOff>
    </xdr:to>
    <xdr:cxnSp macro="">
      <xdr:nvCxnSpPr>
        <xdr:cNvPr id="43" name="Straight Arrow Connector 42"/>
        <xdr:cNvCxnSpPr/>
      </xdr:nvCxnSpPr>
      <xdr:spPr>
        <a:xfrm flipV="1">
          <a:off x="6532756" y="3619500"/>
          <a:ext cx="613317" cy="232"/>
        </a:xfrm>
        <a:prstGeom prst="straightConnector1">
          <a:avLst/>
        </a:prstGeom>
        <a:ln>
          <a:solidFill>
            <a:schemeClr val="tx1"/>
          </a:solidFill>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5</xdr:col>
      <xdr:colOff>19050</xdr:colOff>
      <xdr:row>21</xdr:row>
      <xdr:rowOff>209550</xdr:rowOff>
    </xdr:from>
    <xdr:to>
      <xdr:col>6</xdr:col>
      <xdr:colOff>0</xdr:colOff>
      <xdr:row>21</xdr:row>
      <xdr:rowOff>209550</xdr:rowOff>
    </xdr:to>
    <xdr:cxnSp macro="">
      <xdr:nvCxnSpPr>
        <xdr:cNvPr id="44" name="Straight Arrow Connector 43"/>
        <xdr:cNvCxnSpPr/>
      </xdr:nvCxnSpPr>
      <xdr:spPr>
        <a:xfrm>
          <a:off x="6553200" y="4610100"/>
          <a:ext cx="590550" cy="0"/>
        </a:xfrm>
        <a:prstGeom prst="straightConnector1">
          <a:avLst/>
        </a:prstGeom>
        <a:ln>
          <a:solidFill>
            <a:schemeClr val="tx1"/>
          </a:solidFill>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2</xdr:col>
      <xdr:colOff>8596</xdr:colOff>
      <xdr:row>21</xdr:row>
      <xdr:rowOff>194217</xdr:rowOff>
    </xdr:from>
    <xdr:to>
      <xdr:col>3</xdr:col>
      <xdr:colOff>3718</xdr:colOff>
      <xdr:row>21</xdr:row>
      <xdr:rowOff>194218</xdr:rowOff>
    </xdr:to>
    <xdr:cxnSp macro="">
      <xdr:nvCxnSpPr>
        <xdr:cNvPr id="49" name="Straight Connector 48"/>
        <xdr:cNvCxnSpPr/>
      </xdr:nvCxnSpPr>
      <xdr:spPr>
        <a:xfrm flipV="1">
          <a:off x="3093767" y="4585010"/>
          <a:ext cx="831463" cy="1"/>
        </a:xfrm>
        <a:prstGeom prst="line">
          <a:avLst/>
        </a:prstGeom>
        <a:ln/>
      </xdr:spPr>
      <xdr:style>
        <a:lnRef idx="2">
          <a:schemeClr val="dk1"/>
        </a:lnRef>
        <a:fillRef idx="0">
          <a:schemeClr val="dk1"/>
        </a:fillRef>
        <a:effectRef idx="1">
          <a:schemeClr val="dk1"/>
        </a:effectRef>
        <a:fontRef idx="minor">
          <a:schemeClr val="tx1"/>
        </a:fontRef>
      </xdr:style>
    </xdr:cxnSp>
    <xdr:clientData/>
  </xdr:twoCellAnchor>
  <xdr:twoCellAnchor>
    <xdr:from>
      <xdr:col>2</xdr:col>
      <xdr:colOff>835412</xdr:colOff>
      <xdr:row>21</xdr:row>
      <xdr:rowOff>194217</xdr:rowOff>
    </xdr:from>
    <xdr:to>
      <xdr:col>3</xdr:col>
      <xdr:colOff>599146</xdr:colOff>
      <xdr:row>21</xdr:row>
      <xdr:rowOff>194217</xdr:rowOff>
    </xdr:to>
    <xdr:cxnSp macro="">
      <xdr:nvCxnSpPr>
        <xdr:cNvPr id="50" name="Straight Arrow Connector 49"/>
        <xdr:cNvCxnSpPr/>
      </xdr:nvCxnSpPr>
      <xdr:spPr>
        <a:xfrm>
          <a:off x="3920583" y="4585010"/>
          <a:ext cx="600075" cy="0"/>
        </a:xfrm>
        <a:prstGeom prst="straightConnector1">
          <a:avLst/>
        </a:prstGeom>
        <a:ln>
          <a:solidFill>
            <a:schemeClr val="tx1"/>
          </a:solidFill>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5</xdr:col>
      <xdr:colOff>16565</xdr:colOff>
      <xdr:row>25</xdr:row>
      <xdr:rowOff>107674</xdr:rowOff>
    </xdr:from>
    <xdr:to>
      <xdr:col>6</xdr:col>
      <xdr:colOff>0</xdr:colOff>
      <xdr:row>25</xdr:row>
      <xdr:rowOff>107674</xdr:rowOff>
    </xdr:to>
    <xdr:cxnSp macro="">
      <xdr:nvCxnSpPr>
        <xdr:cNvPr id="53" name="Straight Arrow Connector 52"/>
        <xdr:cNvCxnSpPr/>
      </xdr:nvCxnSpPr>
      <xdr:spPr>
        <a:xfrm>
          <a:off x="6559826" y="5458239"/>
          <a:ext cx="596348" cy="0"/>
        </a:xfrm>
        <a:prstGeom prst="straightConnector1">
          <a:avLst/>
        </a:prstGeom>
        <a:ln>
          <a:solidFill>
            <a:schemeClr val="tx1"/>
          </a:solidFill>
          <a:tailEnd type="triangle"/>
        </a:ln>
      </xdr:spPr>
      <xdr:style>
        <a:lnRef idx="2">
          <a:schemeClr val="dk1"/>
        </a:lnRef>
        <a:fillRef idx="0">
          <a:schemeClr val="dk1"/>
        </a:fillRef>
        <a:effectRef idx="1">
          <a:schemeClr val="dk1"/>
        </a:effectRef>
        <a:fontRef idx="minor">
          <a:schemeClr val="tx1"/>
        </a:fontRef>
      </xdr:style>
    </xdr:cxnSp>
    <xdr:clientData/>
  </xdr:twoCellAnchor>
  <xdr:twoCellAnchor>
    <xdr:from>
      <xdr:col>2</xdr:col>
      <xdr:colOff>0</xdr:colOff>
      <xdr:row>7</xdr:row>
      <xdr:rowOff>196175</xdr:rowOff>
    </xdr:from>
    <xdr:to>
      <xdr:col>6</xdr:col>
      <xdr:colOff>5443</xdr:colOff>
      <xdr:row>7</xdr:row>
      <xdr:rowOff>203276</xdr:rowOff>
    </xdr:to>
    <xdr:cxnSp macro="">
      <xdr:nvCxnSpPr>
        <xdr:cNvPr id="16" name="Straight Arrow Connector 15"/>
        <xdr:cNvCxnSpPr/>
      </xdr:nvCxnSpPr>
      <xdr:spPr>
        <a:xfrm flipV="1">
          <a:off x="3087688" y="2132925"/>
          <a:ext cx="4069443" cy="7101"/>
        </a:xfrm>
        <a:prstGeom prst="straightConnector1">
          <a:avLst/>
        </a:prstGeom>
        <a:ln>
          <a:solidFill>
            <a:schemeClr val="tx1"/>
          </a:solidFill>
          <a:tailEnd type="triangle"/>
        </a:ln>
      </xdr:spPr>
      <xdr:style>
        <a:lnRef idx="2">
          <a:schemeClr val="dk1"/>
        </a:lnRef>
        <a:fillRef idx="0">
          <a:schemeClr val="dk1"/>
        </a:fillRef>
        <a:effectRef idx="1">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hrweb.berkeley.edu/benefits/eligibility/understanding/requiremen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tabSelected="1" zoomScaleNormal="100" workbookViewId="0">
      <selection activeCell="A23" sqref="A23"/>
    </sheetView>
  </sheetViews>
  <sheetFormatPr defaultRowHeight="15" x14ac:dyDescent="0.25"/>
  <cols>
    <col min="1" max="1" width="10.28515625" style="24" bestFit="1" customWidth="1"/>
    <col min="2" max="2" width="30.42578125" style="24" customWidth="1"/>
    <col min="3" max="3" width="19.5703125" style="24" customWidth="1"/>
    <col min="4" max="5" width="20.85546875" style="24" customWidth="1"/>
    <col min="6" max="16384" width="9.140625" style="24"/>
  </cols>
  <sheetData>
    <row r="1" spans="1:5" ht="15.75" x14ac:dyDescent="0.25">
      <c r="A1" s="52" t="s">
        <v>30</v>
      </c>
    </row>
    <row r="2" spans="1:5" ht="29.25" thickBot="1" x14ac:dyDescent="0.3">
      <c r="A2" s="53"/>
    </row>
    <row r="3" spans="1:5" ht="15.75" thickBot="1" x14ac:dyDescent="0.3">
      <c r="A3" s="54" t="s">
        <v>18</v>
      </c>
      <c r="B3" s="55" t="s">
        <v>19</v>
      </c>
      <c r="C3" s="56" t="s">
        <v>183</v>
      </c>
      <c r="D3" s="56" t="s">
        <v>25</v>
      </c>
      <c r="E3" s="57" t="s">
        <v>26</v>
      </c>
    </row>
    <row r="4" spans="1:5" x14ac:dyDescent="0.25">
      <c r="A4" s="58" t="s">
        <v>14</v>
      </c>
      <c r="B4" s="59" t="s">
        <v>15</v>
      </c>
      <c r="C4" s="125" t="s">
        <v>20</v>
      </c>
      <c r="D4" s="112">
        <v>0.38</v>
      </c>
      <c r="E4" s="117">
        <v>0.36499999999999999</v>
      </c>
    </row>
    <row r="5" spans="1:5" x14ac:dyDescent="0.25">
      <c r="A5" s="60" t="s">
        <v>16</v>
      </c>
      <c r="B5" s="61" t="s">
        <v>17</v>
      </c>
      <c r="C5" s="61" t="s">
        <v>20</v>
      </c>
      <c r="D5" s="113">
        <v>0.38</v>
      </c>
      <c r="E5" s="118">
        <v>0.36499999999999999</v>
      </c>
    </row>
    <row r="6" spans="1:5" x14ac:dyDescent="0.25">
      <c r="A6" s="60" t="s">
        <v>8</v>
      </c>
      <c r="B6" s="61" t="s">
        <v>9</v>
      </c>
      <c r="C6" s="61" t="s">
        <v>20</v>
      </c>
      <c r="D6" s="113">
        <v>0.38</v>
      </c>
      <c r="E6" s="118">
        <v>0.36499999999999999</v>
      </c>
    </row>
    <row r="7" spans="1:5" x14ac:dyDescent="0.25">
      <c r="A7" s="60" t="s">
        <v>2</v>
      </c>
      <c r="B7" s="61" t="s">
        <v>3</v>
      </c>
      <c r="C7" s="61" t="s">
        <v>22</v>
      </c>
      <c r="D7" s="114">
        <v>0.46</v>
      </c>
      <c r="E7" s="119">
        <v>0.45500000000000002</v>
      </c>
    </row>
    <row r="8" spans="1:5" x14ac:dyDescent="0.25">
      <c r="A8" s="60" t="s">
        <v>4</v>
      </c>
      <c r="B8" s="61" t="s">
        <v>5</v>
      </c>
      <c r="C8" s="61" t="s">
        <v>22</v>
      </c>
      <c r="D8" s="114">
        <v>0.46</v>
      </c>
      <c r="E8" s="119">
        <v>0.45500000000000002</v>
      </c>
    </row>
    <row r="9" spans="1:5" x14ac:dyDescent="0.25">
      <c r="A9" s="60" t="s">
        <v>10</v>
      </c>
      <c r="B9" s="61" t="s">
        <v>11</v>
      </c>
      <c r="C9" s="124" t="s">
        <v>27</v>
      </c>
      <c r="D9" s="62">
        <v>0</v>
      </c>
      <c r="E9" s="122">
        <v>2.4E-2</v>
      </c>
    </row>
    <row r="10" spans="1:5" x14ac:dyDescent="0.25">
      <c r="A10" s="60" t="s">
        <v>12</v>
      </c>
      <c r="B10" s="61" t="s">
        <v>13</v>
      </c>
      <c r="C10" s="61" t="s">
        <v>28</v>
      </c>
      <c r="D10" s="115">
        <v>0.17</v>
      </c>
      <c r="E10" s="120">
        <v>0.17399999999999999</v>
      </c>
    </row>
    <row r="11" spans="1:5" x14ac:dyDescent="0.25">
      <c r="A11" s="60" t="s">
        <v>0</v>
      </c>
      <c r="B11" s="61" t="s">
        <v>1</v>
      </c>
      <c r="C11" s="61" t="s">
        <v>28</v>
      </c>
      <c r="D11" s="115">
        <v>0.17</v>
      </c>
      <c r="E11" s="120">
        <v>0.17399999999999999</v>
      </c>
    </row>
    <row r="12" spans="1:5" x14ac:dyDescent="0.25">
      <c r="A12" s="60" t="s">
        <v>6</v>
      </c>
      <c r="B12" s="61" t="s">
        <v>7</v>
      </c>
      <c r="C12" s="124" t="s">
        <v>29</v>
      </c>
      <c r="D12" s="62">
        <v>0</v>
      </c>
      <c r="E12" s="123">
        <v>5.6000000000000001E-2</v>
      </c>
    </row>
    <row r="13" spans="1:5" x14ac:dyDescent="0.25">
      <c r="A13" s="60">
        <v>10</v>
      </c>
      <c r="B13" s="64" t="s">
        <v>70</v>
      </c>
      <c r="C13" s="61" t="s">
        <v>74</v>
      </c>
      <c r="D13" s="62">
        <v>0</v>
      </c>
      <c r="E13" s="63" t="s">
        <v>71</v>
      </c>
    </row>
    <row r="14" spans="1:5" ht="15.75" thickBot="1" x14ac:dyDescent="0.3">
      <c r="A14" s="65">
        <v>14</v>
      </c>
      <c r="B14" s="66" t="s">
        <v>24</v>
      </c>
      <c r="C14" s="67" t="s">
        <v>28</v>
      </c>
      <c r="D14" s="116">
        <v>0.17</v>
      </c>
      <c r="E14" s="121">
        <v>0.17399999999999999</v>
      </c>
    </row>
    <row r="18" spans="1:1" x14ac:dyDescent="0.25">
      <c r="A18" s="68" t="s">
        <v>62</v>
      </c>
    </row>
    <row r="19" spans="1:1" x14ac:dyDescent="0.25">
      <c r="A19" s="17" t="s">
        <v>72</v>
      </c>
    </row>
    <row r="20" spans="1:1" x14ac:dyDescent="0.25">
      <c r="A20" s="17" t="s">
        <v>73</v>
      </c>
    </row>
    <row r="22" spans="1:1" x14ac:dyDescent="0.25">
      <c r="A22" s="69"/>
    </row>
    <row r="23" spans="1:1" x14ac:dyDescent="0.25">
      <c r="A23" s="69"/>
    </row>
    <row r="24" spans="1:1" x14ac:dyDescent="0.25">
      <c r="A24" s="69"/>
    </row>
    <row r="25" spans="1:1" x14ac:dyDescent="0.25">
      <c r="A25" s="69"/>
    </row>
    <row r="26" spans="1:1" x14ac:dyDescent="0.25">
      <c r="A26" s="69"/>
    </row>
  </sheetData>
  <pageMargins left="0.7" right="0.7" top="0.75" bottom="0.75" header="0.3" footer="0.3"/>
  <pageSetup orientation="portrait" r:id="rId1"/>
  <ignoredErrors>
    <ignoredError sqref="A4:A12"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7"/>
  <sheetViews>
    <sheetView workbookViewId="0">
      <selection activeCell="E10" sqref="E10"/>
    </sheetView>
  </sheetViews>
  <sheetFormatPr defaultRowHeight="15" x14ac:dyDescent="0.25"/>
  <cols>
    <col min="1" max="1" width="9.85546875" style="133" bestFit="1" customWidth="1"/>
    <col min="2" max="2" width="32" style="133" bestFit="1" customWidth="1"/>
    <col min="3" max="16384" width="9.140625" style="133"/>
  </cols>
  <sheetData>
    <row r="1" spans="1:2" ht="15.75" x14ac:dyDescent="0.25">
      <c r="A1" s="88" t="s">
        <v>248</v>
      </c>
    </row>
    <row r="4" spans="1:2" x14ac:dyDescent="0.25">
      <c r="A4" s="135" t="s">
        <v>193</v>
      </c>
      <c r="B4" s="135" t="s">
        <v>19</v>
      </c>
    </row>
    <row r="5" spans="1:2" x14ac:dyDescent="0.25">
      <c r="A5" s="133" t="s">
        <v>194</v>
      </c>
      <c r="B5" s="133" t="s">
        <v>195</v>
      </c>
    </row>
    <row r="6" spans="1:2" x14ac:dyDescent="0.25">
      <c r="A6" s="133" t="s">
        <v>196</v>
      </c>
      <c r="B6" s="133" t="s">
        <v>197</v>
      </c>
    </row>
    <row r="7" spans="1:2" x14ac:dyDescent="0.25">
      <c r="A7" s="133" t="s">
        <v>198</v>
      </c>
      <c r="B7" s="133" t="s">
        <v>197</v>
      </c>
    </row>
    <row r="8" spans="1:2" x14ac:dyDescent="0.25">
      <c r="A8" s="133" t="s">
        <v>199</v>
      </c>
      <c r="B8" s="133" t="s">
        <v>200</v>
      </c>
    </row>
    <row r="9" spans="1:2" x14ac:dyDescent="0.25">
      <c r="A9" s="133" t="s">
        <v>201</v>
      </c>
      <c r="B9" s="133" t="s">
        <v>202</v>
      </c>
    </row>
    <row r="10" spans="1:2" x14ac:dyDescent="0.25">
      <c r="A10" s="133" t="s">
        <v>203</v>
      </c>
      <c r="B10" s="133" t="s">
        <v>200</v>
      </c>
    </row>
    <row r="11" spans="1:2" x14ac:dyDescent="0.25">
      <c r="A11" s="133" t="s">
        <v>204</v>
      </c>
      <c r="B11" s="133" t="s">
        <v>205</v>
      </c>
    </row>
    <row r="12" spans="1:2" x14ac:dyDescent="0.25">
      <c r="A12" s="133" t="s">
        <v>206</v>
      </c>
      <c r="B12" s="133" t="s">
        <v>207</v>
      </c>
    </row>
    <row r="13" spans="1:2" x14ac:dyDescent="0.25">
      <c r="A13" s="133" t="s">
        <v>208</v>
      </c>
      <c r="B13" s="133" t="s">
        <v>207</v>
      </c>
    </row>
    <row r="14" spans="1:2" x14ac:dyDescent="0.25">
      <c r="A14" s="133" t="s">
        <v>209</v>
      </c>
      <c r="B14" s="133" t="s">
        <v>210</v>
      </c>
    </row>
    <row r="15" spans="1:2" x14ac:dyDescent="0.25">
      <c r="A15" s="133" t="s">
        <v>211</v>
      </c>
      <c r="B15" s="133" t="s">
        <v>202</v>
      </c>
    </row>
    <row r="16" spans="1:2" x14ac:dyDescent="0.25">
      <c r="A16" s="133" t="s">
        <v>212</v>
      </c>
      <c r="B16" s="133" t="s">
        <v>197</v>
      </c>
    </row>
    <row r="17" spans="1:2" x14ac:dyDescent="0.25">
      <c r="A17" s="133" t="s">
        <v>213</v>
      </c>
      <c r="B17" s="133" t="s">
        <v>214</v>
      </c>
    </row>
    <row r="18" spans="1:2" x14ac:dyDescent="0.25">
      <c r="A18" s="133" t="s">
        <v>215</v>
      </c>
      <c r="B18" s="133" t="s">
        <v>200</v>
      </c>
    </row>
    <row r="19" spans="1:2" x14ac:dyDescent="0.25">
      <c r="A19" s="133" t="s">
        <v>216</v>
      </c>
      <c r="B19" s="133" t="s">
        <v>217</v>
      </c>
    </row>
    <row r="20" spans="1:2" x14ac:dyDescent="0.25">
      <c r="A20" s="133" t="s">
        <v>218</v>
      </c>
      <c r="B20" s="133" t="s">
        <v>219</v>
      </c>
    </row>
    <row r="21" spans="1:2" x14ac:dyDescent="0.25">
      <c r="A21" s="133" t="s">
        <v>220</v>
      </c>
      <c r="B21" s="133" t="s">
        <v>221</v>
      </c>
    </row>
    <row r="22" spans="1:2" x14ac:dyDescent="0.25">
      <c r="A22" s="133" t="s">
        <v>222</v>
      </c>
      <c r="B22" s="133" t="s">
        <v>223</v>
      </c>
    </row>
    <row r="23" spans="1:2" x14ac:dyDescent="0.25">
      <c r="A23" s="133" t="s">
        <v>224</v>
      </c>
      <c r="B23" s="133" t="s">
        <v>225</v>
      </c>
    </row>
    <row r="24" spans="1:2" x14ac:dyDescent="0.25">
      <c r="A24" s="133" t="s">
        <v>226</v>
      </c>
      <c r="B24" s="133" t="s">
        <v>225</v>
      </c>
    </row>
    <row r="25" spans="1:2" x14ac:dyDescent="0.25">
      <c r="A25" s="133" t="s">
        <v>227</v>
      </c>
      <c r="B25" s="133" t="s">
        <v>228</v>
      </c>
    </row>
    <row r="26" spans="1:2" x14ac:dyDescent="0.25">
      <c r="A26" s="133" t="s">
        <v>229</v>
      </c>
      <c r="B26" s="133" t="s">
        <v>228</v>
      </c>
    </row>
    <row r="27" spans="1:2" x14ac:dyDescent="0.25">
      <c r="A27" s="133" t="s">
        <v>230</v>
      </c>
      <c r="B27" s="133" t="s">
        <v>231</v>
      </c>
    </row>
    <row r="28" spans="1:2" x14ac:dyDescent="0.25">
      <c r="A28" s="133" t="s">
        <v>232</v>
      </c>
      <c r="B28" s="133" t="s">
        <v>233</v>
      </c>
    </row>
    <row r="29" spans="1:2" x14ac:dyDescent="0.25">
      <c r="A29" s="134">
        <v>986</v>
      </c>
      <c r="B29" s="133" t="s">
        <v>234</v>
      </c>
    </row>
    <row r="30" spans="1:2" x14ac:dyDescent="0.25">
      <c r="A30" s="133" t="s">
        <v>235</v>
      </c>
      <c r="B30" s="133" t="s">
        <v>236</v>
      </c>
    </row>
    <row r="31" spans="1:2" x14ac:dyDescent="0.25">
      <c r="A31" s="133" t="s">
        <v>237</v>
      </c>
      <c r="B31" s="133" t="s">
        <v>236</v>
      </c>
    </row>
    <row r="32" spans="1:2" x14ac:dyDescent="0.25">
      <c r="A32" s="133" t="s">
        <v>238</v>
      </c>
      <c r="B32" s="133" t="s">
        <v>239</v>
      </c>
    </row>
    <row r="33" spans="1:2" x14ac:dyDescent="0.25">
      <c r="A33" s="133" t="s">
        <v>240</v>
      </c>
      <c r="B33" s="133" t="s">
        <v>239</v>
      </c>
    </row>
    <row r="34" spans="1:2" x14ac:dyDescent="0.25">
      <c r="A34" s="133" t="s">
        <v>241</v>
      </c>
      <c r="B34" s="133" t="s">
        <v>242</v>
      </c>
    </row>
    <row r="35" spans="1:2" x14ac:dyDescent="0.25">
      <c r="A35" s="133" t="s">
        <v>243</v>
      </c>
      <c r="B35" s="133" t="s">
        <v>244</v>
      </c>
    </row>
    <row r="36" spans="1:2" x14ac:dyDescent="0.25">
      <c r="A36" s="133" t="s">
        <v>245</v>
      </c>
      <c r="B36" s="133" t="s">
        <v>244</v>
      </c>
    </row>
    <row r="37" spans="1:2" x14ac:dyDescent="0.25">
      <c r="A37" s="133" t="s">
        <v>246</v>
      </c>
      <c r="B37" s="133" t="s">
        <v>247</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selection activeCell="C16" sqref="C16"/>
    </sheetView>
  </sheetViews>
  <sheetFormatPr defaultRowHeight="15" x14ac:dyDescent="0.25"/>
  <cols>
    <col min="1" max="1" width="9.140625" style="24"/>
    <col min="2" max="2" width="23.28515625" style="24" customWidth="1"/>
    <col min="3" max="3" width="69" style="24" customWidth="1"/>
    <col min="4" max="16384" width="9.140625" style="24"/>
  </cols>
  <sheetData>
    <row r="1" spans="1:3" ht="15.75" x14ac:dyDescent="0.25">
      <c r="A1" s="23" t="s">
        <v>77</v>
      </c>
    </row>
    <row r="2" spans="1:3" customFormat="1" ht="29.25" thickBot="1" x14ac:dyDescent="0.5">
      <c r="A2" s="13"/>
    </row>
    <row r="3" spans="1:3" ht="15.75" thickBot="1" x14ac:dyDescent="0.3">
      <c r="B3" s="26" t="s">
        <v>84</v>
      </c>
      <c r="C3" s="27" t="s">
        <v>19</v>
      </c>
    </row>
    <row r="4" spans="1:3" x14ac:dyDescent="0.25">
      <c r="B4" s="70" t="s">
        <v>52</v>
      </c>
      <c r="C4" s="71" t="s">
        <v>78</v>
      </c>
    </row>
    <row r="5" spans="1:3" ht="45" x14ac:dyDescent="0.25">
      <c r="B5" s="72" t="s">
        <v>28</v>
      </c>
      <c r="C5" s="73" t="s">
        <v>83</v>
      </c>
    </row>
    <row r="6" spans="1:3" ht="30" x14ac:dyDescent="0.25">
      <c r="B6" s="72" t="s">
        <v>29</v>
      </c>
      <c r="C6" s="73" t="s">
        <v>82</v>
      </c>
    </row>
    <row r="7" spans="1:3" ht="30" x14ac:dyDescent="0.25">
      <c r="B7" s="72" t="s">
        <v>79</v>
      </c>
      <c r="C7" s="73" t="s">
        <v>80</v>
      </c>
    </row>
    <row r="8" spans="1:3" ht="15.75" thickBot="1" x14ac:dyDescent="0.3">
      <c r="B8" s="74" t="s">
        <v>23</v>
      </c>
      <c r="C8" s="75" t="s">
        <v>81</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zoomScaleNormal="100" workbookViewId="0">
      <selection activeCell="D26" sqref="D26"/>
    </sheetView>
  </sheetViews>
  <sheetFormatPr defaultRowHeight="15" x14ac:dyDescent="0.25"/>
  <cols>
    <col min="2" max="2" width="20.42578125" customWidth="1"/>
    <col min="3" max="3" width="6.140625" customWidth="1"/>
    <col min="4" max="4" width="58.28515625" customWidth="1"/>
  </cols>
  <sheetData>
    <row r="1" spans="1:4" ht="15.75" x14ac:dyDescent="0.25">
      <c r="A1" s="1" t="s">
        <v>38</v>
      </c>
    </row>
    <row r="2" spans="1:4" ht="29.25" thickBot="1" x14ac:dyDescent="0.5">
      <c r="A2" s="13"/>
    </row>
    <row r="3" spans="1:4" ht="15.75" thickBot="1" x14ac:dyDescent="0.3">
      <c r="B3" s="84" t="s">
        <v>31</v>
      </c>
      <c r="D3" s="84" t="s">
        <v>32</v>
      </c>
    </row>
    <row r="4" spans="1:4" x14ac:dyDescent="0.25">
      <c r="B4" s="85" t="s">
        <v>130</v>
      </c>
      <c r="D4" s="85" t="s">
        <v>33</v>
      </c>
    </row>
    <row r="5" spans="1:4" x14ac:dyDescent="0.25">
      <c r="B5" s="86" t="s">
        <v>34</v>
      </c>
      <c r="D5" s="86" t="s">
        <v>35</v>
      </c>
    </row>
    <row r="6" spans="1:4" ht="15.75" thickBot="1" x14ac:dyDescent="0.3">
      <c r="B6" s="87" t="s">
        <v>36</v>
      </c>
      <c r="D6" s="86" t="s">
        <v>37</v>
      </c>
    </row>
    <row r="7" spans="1:4" x14ac:dyDescent="0.25">
      <c r="D7" s="86" t="s">
        <v>184</v>
      </c>
    </row>
    <row r="8" spans="1:4" ht="15.75" thickBot="1" x14ac:dyDescent="0.3">
      <c r="D8" s="87" t="s">
        <v>185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zoomScaleNormal="100" workbookViewId="0">
      <pane xSplit="7" ySplit="3" topLeftCell="H4" activePane="bottomRight" state="frozen"/>
      <selection pane="topRight" activeCell="H1" sqref="H1"/>
      <selection pane="bottomLeft" activeCell="A6" sqref="A6"/>
      <selection pane="bottomRight" activeCell="N4" sqref="N4"/>
    </sheetView>
  </sheetViews>
  <sheetFormatPr defaultRowHeight="15" x14ac:dyDescent="0.25"/>
  <cols>
    <col min="1" max="1" width="9.140625" style="2"/>
    <col min="2" max="2" width="21.42578125" style="5" customWidth="1"/>
    <col min="3" max="3" width="11" style="5" bestFit="1" customWidth="1"/>
    <col min="4" max="4" width="9.140625" style="5"/>
    <col min="5" max="5" width="18.7109375" style="5" customWidth="1"/>
    <col min="6" max="7" width="9.140625" style="2"/>
    <col min="8" max="8" width="25.5703125" style="5" customWidth="1"/>
    <col min="9" max="9" width="7" style="5" customWidth="1"/>
    <col min="10" max="10" width="7.140625" style="5" customWidth="1"/>
    <col min="11" max="11" width="30" style="5" customWidth="1"/>
    <col min="12" max="12" width="8.140625" style="131" customWidth="1"/>
    <col min="13" max="16384" width="9.140625" style="2"/>
  </cols>
  <sheetData>
    <row r="1" spans="1:14" ht="15.75" x14ac:dyDescent="0.25">
      <c r="A1" s="28" t="s">
        <v>39</v>
      </c>
      <c r="B1" s="29"/>
      <c r="C1" s="29"/>
      <c r="D1" s="29"/>
      <c r="E1" s="29"/>
      <c r="F1" s="30"/>
      <c r="G1" s="30"/>
      <c r="H1" s="29"/>
      <c r="I1" s="29"/>
      <c r="J1" s="29"/>
      <c r="K1" s="29"/>
      <c r="L1" s="129"/>
      <c r="M1" s="30"/>
      <c r="N1" s="30"/>
    </row>
    <row r="2" spans="1:14" ht="29.25" thickBot="1" x14ac:dyDescent="0.5">
      <c r="A2" s="31"/>
      <c r="B2" s="29"/>
      <c r="C2" s="29"/>
      <c r="D2" s="29"/>
      <c r="E2" s="29"/>
      <c r="F2" s="30"/>
      <c r="G2" s="30"/>
      <c r="H2" s="29"/>
      <c r="I2" s="29"/>
      <c r="J2" s="29"/>
      <c r="K2" s="29"/>
      <c r="L2" s="129"/>
      <c r="M2" s="30"/>
      <c r="N2" s="30"/>
    </row>
    <row r="3" spans="1:14" ht="32.25" thickBot="1" x14ac:dyDescent="0.3">
      <c r="A3" s="30"/>
      <c r="B3" s="132" t="s">
        <v>31</v>
      </c>
      <c r="C3" s="29"/>
      <c r="D3" s="32"/>
      <c r="E3" s="29"/>
      <c r="F3" s="30"/>
      <c r="G3" s="30"/>
      <c r="H3" s="76" t="s">
        <v>61</v>
      </c>
      <c r="I3" s="29"/>
      <c r="J3" s="32"/>
      <c r="K3" s="29"/>
      <c r="L3" s="129"/>
      <c r="M3" s="30"/>
      <c r="N3" s="30"/>
    </row>
    <row r="4" spans="1:14" ht="15.75" thickBot="1" x14ac:dyDescent="0.3">
      <c r="A4" s="30"/>
      <c r="B4" s="29"/>
      <c r="C4" s="29"/>
      <c r="D4" s="29"/>
      <c r="E4" s="29"/>
      <c r="F4" s="30"/>
      <c r="G4" s="30"/>
      <c r="H4" s="29"/>
      <c r="I4" s="29"/>
      <c r="J4" s="29"/>
      <c r="K4" s="29"/>
      <c r="L4" s="129"/>
      <c r="M4" s="30"/>
      <c r="N4" s="30"/>
    </row>
    <row r="5" spans="1:14" ht="15.75" thickBot="1" x14ac:dyDescent="0.3">
      <c r="A5" s="30"/>
      <c r="B5" s="29"/>
      <c r="C5" s="29"/>
      <c r="D5" s="29"/>
      <c r="E5" s="33" t="s">
        <v>41</v>
      </c>
      <c r="F5" s="30"/>
      <c r="G5" s="30"/>
      <c r="H5" s="29"/>
      <c r="I5" s="29"/>
      <c r="J5" s="29"/>
      <c r="K5" s="33" t="s">
        <v>53</v>
      </c>
      <c r="L5" s="129"/>
      <c r="M5" s="30"/>
      <c r="N5" s="30"/>
    </row>
    <row r="6" spans="1:14" ht="15.75" thickBot="1" x14ac:dyDescent="0.3">
      <c r="A6" s="30"/>
      <c r="B6" s="29"/>
      <c r="C6" s="29"/>
      <c r="D6" s="29"/>
      <c r="E6" s="34" t="s">
        <v>186</v>
      </c>
      <c r="F6" s="30"/>
      <c r="G6" s="30"/>
      <c r="H6" s="29"/>
      <c r="I6" s="29"/>
      <c r="J6" s="29"/>
      <c r="K6" s="34" t="s">
        <v>50</v>
      </c>
      <c r="L6" s="130">
        <f>IFERROR(VLOOKUP(K6,'1.CBR table'!C:E,3,FALSE),0)</f>
        <v>0</v>
      </c>
      <c r="M6" s="30"/>
      <c r="N6" s="30"/>
    </row>
    <row r="7" spans="1:14" ht="15.75" thickBot="1" x14ac:dyDescent="0.3">
      <c r="A7" s="30"/>
      <c r="B7" s="29"/>
      <c r="C7" s="29"/>
      <c r="D7" s="29"/>
      <c r="E7" s="29"/>
      <c r="F7" s="30"/>
      <c r="G7" s="30"/>
      <c r="H7" s="29"/>
      <c r="I7" s="29"/>
      <c r="J7" s="29"/>
      <c r="K7" s="29"/>
      <c r="L7" s="129"/>
      <c r="M7" s="30"/>
      <c r="N7" s="30"/>
    </row>
    <row r="8" spans="1:14" ht="45.75" thickBot="1" x14ac:dyDescent="0.3">
      <c r="A8" s="30"/>
      <c r="B8" s="136" t="s">
        <v>40</v>
      </c>
      <c r="C8" s="35"/>
      <c r="D8" s="29"/>
      <c r="E8" s="36" t="s">
        <v>51</v>
      </c>
      <c r="F8" s="30"/>
      <c r="G8" s="30"/>
      <c r="H8" s="136" t="s">
        <v>66</v>
      </c>
      <c r="I8" s="35"/>
      <c r="J8" s="29"/>
      <c r="K8" s="36" t="s">
        <v>56</v>
      </c>
      <c r="L8" s="129"/>
      <c r="M8" s="30"/>
      <c r="N8" s="30"/>
    </row>
    <row r="9" spans="1:14" ht="15.75" thickBot="1" x14ac:dyDescent="0.3">
      <c r="A9" s="30"/>
      <c r="B9" s="137"/>
      <c r="C9" s="29"/>
      <c r="D9" s="29"/>
      <c r="E9" s="34" t="s">
        <v>21</v>
      </c>
      <c r="F9" s="30"/>
      <c r="G9" s="30"/>
      <c r="H9" s="137"/>
      <c r="I9" s="29"/>
      <c r="J9" s="29"/>
      <c r="K9" s="12" t="s">
        <v>28</v>
      </c>
      <c r="L9" s="130">
        <f>IFERROR(VLOOKUP(K9,'1.CBR table'!C:E,3,FALSE),0)</f>
        <v>0.17399999999999999</v>
      </c>
      <c r="M9" s="30"/>
      <c r="N9" s="30"/>
    </row>
    <row r="10" spans="1:14" ht="15.75" thickBot="1" x14ac:dyDescent="0.3">
      <c r="A10" s="30"/>
      <c r="B10" s="29"/>
      <c r="C10" s="29"/>
      <c r="D10" s="29"/>
      <c r="E10" s="29"/>
      <c r="F10" s="30"/>
      <c r="G10" s="30"/>
      <c r="H10" s="29"/>
      <c r="I10" s="29"/>
      <c r="J10" s="29"/>
      <c r="K10" s="29"/>
      <c r="L10" s="129"/>
      <c r="M10" s="30"/>
      <c r="N10" s="30"/>
    </row>
    <row r="11" spans="1:14" ht="15.75" thickBot="1" x14ac:dyDescent="0.3">
      <c r="A11" s="30"/>
      <c r="B11" s="29"/>
      <c r="C11" s="29"/>
      <c r="D11" s="29"/>
      <c r="E11" s="36" t="s">
        <v>42</v>
      </c>
      <c r="F11" s="30"/>
      <c r="G11" s="30"/>
      <c r="H11" s="29"/>
      <c r="I11" s="29"/>
      <c r="J11" s="29"/>
      <c r="K11" s="36" t="s">
        <v>55</v>
      </c>
      <c r="L11" s="129"/>
      <c r="M11" s="30"/>
      <c r="N11" s="30"/>
    </row>
    <row r="12" spans="1:14" ht="15.75" thickBot="1" x14ac:dyDescent="0.3">
      <c r="A12" s="30"/>
      <c r="B12" s="29"/>
      <c r="C12" s="29"/>
      <c r="D12" s="29"/>
      <c r="E12" s="34" t="s">
        <v>43</v>
      </c>
      <c r="F12" s="30"/>
      <c r="G12" s="30"/>
      <c r="H12" s="29"/>
      <c r="I12" s="29"/>
      <c r="J12" s="29"/>
      <c r="K12" s="34" t="s">
        <v>20</v>
      </c>
      <c r="L12" s="130">
        <f>IFERROR(VLOOKUP(K12,'1.CBR table'!C:E,3,FALSE),0)</f>
        <v>0.36499999999999999</v>
      </c>
      <c r="M12" s="30"/>
      <c r="N12" s="30"/>
    </row>
    <row r="13" spans="1:14" ht="15.75" thickBot="1" x14ac:dyDescent="0.3">
      <c r="A13" s="30"/>
      <c r="B13" s="29"/>
      <c r="C13" s="29"/>
      <c r="D13" s="29"/>
      <c r="E13" s="29"/>
      <c r="F13" s="30"/>
      <c r="G13" s="30"/>
      <c r="H13" s="29"/>
      <c r="I13" s="29"/>
      <c r="J13" s="29"/>
      <c r="K13" s="29"/>
      <c r="L13" s="129"/>
      <c r="M13" s="30"/>
      <c r="N13" s="30"/>
    </row>
    <row r="14" spans="1:14" ht="15.75" thickBot="1" x14ac:dyDescent="0.3">
      <c r="A14" s="30"/>
      <c r="B14" s="29"/>
      <c r="C14" s="29"/>
      <c r="D14" s="29"/>
      <c r="E14" s="29"/>
      <c r="F14" s="30"/>
      <c r="G14" s="30"/>
      <c r="H14" s="29"/>
      <c r="I14" s="29"/>
      <c r="J14" s="29"/>
      <c r="K14" s="36" t="s">
        <v>57</v>
      </c>
      <c r="L14" s="129"/>
      <c r="M14" s="30"/>
      <c r="N14" s="30"/>
    </row>
    <row r="15" spans="1:14" ht="15.75" thickBot="1" x14ac:dyDescent="0.3">
      <c r="A15" s="30"/>
      <c r="B15" s="29"/>
      <c r="C15" s="29"/>
      <c r="D15" s="29"/>
      <c r="E15" s="29"/>
      <c r="F15" s="30"/>
      <c r="G15" s="30"/>
      <c r="H15" s="29"/>
      <c r="I15" s="29"/>
      <c r="J15" s="29"/>
      <c r="K15" s="34" t="s">
        <v>29</v>
      </c>
      <c r="L15" s="130">
        <f>IFERROR(VLOOKUP(K15,'1.CBR table'!C:E,3,FALSE),0)</f>
        <v>5.6000000000000001E-2</v>
      </c>
      <c r="M15" s="30"/>
      <c r="N15" s="30"/>
    </row>
    <row r="16" spans="1:14" x14ac:dyDescent="0.25">
      <c r="A16" s="30"/>
      <c r="B16" s="29"/>
      <c r="C16" s="29"/>
      <c r="D16" s="29"/>
      <c r="E16" s="29"/>
      <c r="F16" s="30"/>
      <c r="G16" s="30"/>
      <c r="H16" s="29"/>
      <c r="I16" s="29"/>
      <c r="J16" s="29"/>
      <c r="K16" s="29"/>
      <c r="L16" s="129"/>
      <c r="M16" s="30"/>
      <c r="N16" s="30"/>
    </row>
    <row r="17" spans="1:14" ht="15.75" thickBot="1" x14ac:dyDescent="0.3">
      <c r="A17" s="30"/>
      <c r="B17" s="29"/>
      <c r="C17" s="29"/>
      <c r="D17" s="29"/>
      <c r="E17" s="29"/>
      <c r="F17" s="30"/>
      <c r="G17" s="30"/>
      <c r="H17" s="29"/>
      <c r="I17" s="29"/>
      <c r="J17" s="29"/>
      <c r="K17" s="29"/>
      <c r="L17" s="129"/>
      <c r="M17" s="30"/>
      <c r="N17" s="30"/>
    </row>
    <row r="18" spans="1:14" ht="15.75" thickBot="1" x14ac:dyDescent="0.3">
      <c r="A18" s="30"/>
      <c r="B18" s="29"/>
      <c r="C18" s="29"/>
      <c r="D18" s="29"/>
      <c r="E18" s="33" t="s">
        <v>41</v>
      </c>
      <c r="F18" s="30"/>
      <c r="G18" s="30"/>
      <c r="H18" s="29"/>
      <c r="I18" s="29"/>
      <c r="J18" s="29"/>
      <c r="K18" s="33" t="s">
        <v>53</v>
      </c>
      <c r="L18" s="129"/>
      <c r="M18" s="30"/>
      <c r="N18" s="30"/>
    </row>
    <row r="19" spans="1:14" ht="15.75" thickBot="1" x14ac:dyDescent="0.3">
      <c r="A19" s="30"/>
      <c r="B19" s="29"/>
      <c r="C19" s="29"/>
      <c r="D19" s="29"/>
      <c r="E19" s="34" t="s">
        <v>187</v>
      </c>
      <c r="F19" s="30"/>
      <c r="G19" s="30"/>
      <c r="H19" s="29"/>
      <c r="I19" s="29"/>
      <c r="J19" s="29"/>
      <c r="K19" s="34" t="s">
        <v>50</v>
      </c>
      <c r="L19" s="130">
        <f>IFERROR(VLOOKUP(K19,'1.CBR table'!C:E,3,FALSE),0)</f>
        <v>0</v>
      </c>
      <c r="M19" s="30"/>
      <c r="N19" s="30"/>
    </row>
    <row r="20" spans="1:14" ht="15.75" thickBot="1" x14ac:dyDescent="0.3">
      <c r="A20" s="30"/>
      <c r="B20" s="29"/>
      <c r="C20" s="29"/>
      <c r="D20" s="29"/>
      <c r="E20" s="29"/>
      <c r="F20" s="30"/>
      <c r="G20" s="30"/>
      <c r="H20" s="29"/>
      <c r="I20" s="29"/>
      <c r="J20" s="29"/>
      <c r="K20" s="29"/>
      <c r="L20" s="129"/>
      <c r="M20" s="30"/>
      <c r="N20" s="30"/>
    </row>
    <row r="21" spans="1:14" ht="30.75" thickBot="1" x14ac:dyDescent="0.3">
      <c r="A21" s="30"/>
      <c r="B21" s="136" t="s">
        <v>44</v>
      </c>
      <c r="C21" s="35"/>
      <c r="D21" s="29"/>
      <c r="E21" s="36" t="s">
        <v>47</v>
      </c>
      <c r="F21" s="30"/>
      <c r="G21" s="30"/>
      <c r="H21" s="136" t="s">
        <v>65</v>
      </c>
      <c r="I21" s="35"/>
      <c r="J21" s="29"/>
      <c r="K21" s="36" t="s">
        <v>58</v>
      </c>
      <c r="L21" s="129"/>
      <c r="M21" s="30"/>
      <c r="N21" s="30"/>
    </row>
    <row r="22" spans="1:14" ht="15.75" thickBot="1" x14ac:dyDescent="0.3">
      <c r="A22" s="30"/>
      <c r="B22" s="137"/>
      <c r="C22" s="29"/>
      <c r="D22" s="29"/>
      <c r="E22" s="34" t="s">
        <v>21</v>
      </c>
      <c r="F22" s="30"/>
      <c r="G22" s="30"/>
      <c r="H22" s="137"/>
      <c r="I22" s="29"/>
      <c r="J22" s="29"/>
      <c r="K22" s="12" t="s">
        <v>28</v>
      </c>
      <c r="L22" s="130">
        <f>IFERROR(VLOOKUP(K22,'1.CBR table'!C:E,3,FALSE),0)</f>
        <v>0.17399999999999999</v>
      </c>
      <c r="M22" s="30"/>
      <c r="N22" s="30"/>
    </row>
    <row r="23" spans="1:14" ht="15.75" thickBot="1" x14ac:dyDescent="0.3">
      <c r="A23" s="30"/>
      <c r="B23" s="29"/>
      <c r="C23" s="29"/>
      <c r="D23" s="29"/>
      <c r="E23" s="29"/>
      <c r="F23" s="30"/>
      <c r="G23" s="30"/>
      <c r="H23" s="29"/>
      <c r="I23" s="29"/>
      <c r="J23" s="29"/>
      <c r="K23" s="29"/>
      <c r="L23" s="129"/>
      <c r="M23" s="30"/>
      <c r="N23" s="30"/>
    </row>
    <row r="24" spans="1:14" ht="15.75" thickBot="1" x14ac:dyDescent="0.3">
      <c r="A24" s="30"/>
      <c r="B24" s="29"/>
      <c r="C24" s="29"/>
      <c r="D24" s="29"/>
      <c r="E24" s="36" t="s">
        <v>42</v>
      </c>
      <c r="F24" s="30"/>
      <c r="G24" s="30"/>
      <c r="H24" s="29"/>
      <c r="I24" s="29"/>
      <c r="J24" s="29"/>
      <c r="K24" s="36" t="s">
        <v>55</v>
      </c>
      <c r="L24" s="129"/>
      <c r="M24" s="30"/>
      <c r="N24" s="30"/>
    </row>
    <row r="25" spans="1:14" ht="15.75" thickBot="1" x14ac:dyDescent="0.3">
      <c r="A25" s="30"/>
      <c r="B25" s="29"/>
      <c r="C25" s="29"/>
      <c r="D25" s="29"/>
      <c r="E25" s="34" t="s">
        <v>48</v>
      </c>
      <c r="F25" s="30"/>
      <c r="G25" s="30"/>
      <c r="H25" s="29"/>
      <c r="I25" s="29"/>
      <c r="J25" s="29"/>
      <c r="K25" s="34" t="s">
        <v>22</v>
      </c>
      <c r="L25" s="130">
        <f>IFERROR(VLOOKUP(K25,'1.CBR table'!C:E,3,FALSE),0)</f>
        <v>0.45500000000000002</v>
      </c>
      <c r="M25" s="30"/>
      <c r="N25" s="30"/>
    </row>
    <row r="26" spans="1:14" ht="15.75" thickBot="1" x14ac:dyDescent="0.3">
      <c r="A26" s="30"/>
      <c r="B26" s="29"/>
      <c r="C26" s="29"/>
      <c r="D26" s="29"/>
      <c r="E26" s="29"/>
      <c r="F26" s="30"/>
      <c r="G26" s="30"/>
      <c r="H26" s="29"/>
      <c r="I26" s="29"/>
      <c r="J26" s="29"/>
      <c r="K26" s="29"/>
      <c r="L26" s="129"/>
      <c r="M26" s="30"/>
      <c r="N26" s="30"/>
    </row>
    <row r="27" spans="1:14" ht="15.75" thickBot="1" x14ac:dyDescent="0.3">
      <c r="A27" s="30"/>
      <c r="B27" s="29"/>
      <c r="C27" s="29"/>
      <c r="D27" s="29"/>
      <c r="E27" s="29"/>
      <c r="F27" s="30"/>
      <c r="G27" s="30"/>
      <c r="H27" s="29"/>
      <c r="I27" s="29"/>
      <c r="J27" s="29"/>
      <c r="K27" s="36" t="s">
        <v>59</v>
      </c>
      <c r="L27" s="129"/>
      <c r="M27" s="30"/>
      <c r="N27" s="30"/>
    </row>
    <row r="28" spans="1:14" ht="15.75" thickBot="1" x14ac:dyDescent="0.3">
      <c r="A28" s="30"/>
      <c r="B28" s="29"/>
      <c r="C28" s="29"/>
      <c r="D28" s="29"/>
      <c r="E28" s="29"/>
      <c r="F28" s="30"/>
      <c r="G28" s="30"/>
      <c r="H28" s="29"/>
      <c r="I28" s="29"/>
      <c r="J28" s="29"/>
      <c r="K28" s="34" t="s">
        <v>29</v>
      </c>
      <c r="L28" s="130">
        <f>IFERROR(VLOOKUP(K28,'1.CBR table'!C:E,3,FALSE),0)</f>
        <v>5.6000000000000001E-2</v>
      </c>
      <c r="M28" s="30"/>
      <c r="N28" s="30"/>
    </row>
    <row r="29" spans="1:14" x14ac:dyDescent="0.25">
      <c r="A29" s="30"/>
      <c r="B29" s="29"/>
      <c r="C29" s="29"/>
      <c r="D29" s="29"/>
      <c r="E29" s="29"/>
      <c r="F29" s="30"/>
      <c r="G29" s="30"/>
      <c r="H29" s="29"/>
      <c r="I29" s="29"/>
      <c r="J29" s="29"/>
      <c r="K29" s="29"/>
      <c r="L29" s="129"/>
      <c r="M29" s="30"/>
      <c r="N29" s="30"/>
    </row>
    <row r="30" spans="1:14" ht="15.75" thickBot="1" x14ac:dyDescent="0.3">
      <c r="A30" s="30"/>
      <c r="B30" s="29"/>
      <c r="C30" s="29"/>
      <c r="D30" s="29"/>
      <c r="E30" s="29"/>
      <c r="F30" s="30"/>
      <c r="G30" s="30"/>
      <c r="H30" s="29"/>
      <c r="I30" s="29"/>
      <c r="J30" s="29"/>
      <c r="K30" s="29"/>
      <c r="L30" s="129"/>
      <c r="M30" s="30"/>
      <c r="N30" s="30"/>
    </row>
    <row r="31" spans="1:14" ht="15.75" thickBot="1" x14ac:dyDescent="0.3">
      <c r="A31" s="30"/>
      <c r="B31" s="29"/>
      <c r="C31" s="29"/>
      <c r="D31" s="29"/>
      <c r="E31" s="33" t="s">
        <v>49</v>
      </c>
      <c r="F31" s="30"/>
      <c r="G31" s="30"/>
      <c r="H31" s="29"/>
      <c r="I31" s="29"/>
      <c r="J31" s="29"/>
      <c r="K31" s="33" t="s">
        <v>53</v>
      </c>
      <c r="L31" s="129"/>
      <c r="M31" s="30"/>
      <c r="N31" s="30"/>
    </row>
    <row r="32" spans="1:14" ht="15.75" thickBot="1" x14ac:dyDescent="0.3">
      <c r="A32" s="30"/>
      <c r="B32" s="29"/>
      <c r="C32" s="29"/>
      <c r="D32" s="29"/>
      <c r="E32" s="34" t="s">
        <v>186</v>
      </c>
      <c r="F32" s="30"/>
      <c r="G32" s="30"/>
      <c r="H32" s="29"/>
      <c r="I32" s="29"/>
      <c r="J32" s="29"/>
      <c r="K32" s="34" t="s">
        <v>50</v>
      </c>
      <c r="L32" s="130">
        <f>IFERROR(VLOOKUP(K32,'1.CBR table'!C:E,3,FALSE),0)</f>
        <v>0</v>
      </c>
      <c r="M32" s="30"/>
      <c r="N32" s="30"/>
    </row>
    <row r="33" spans="1:14" x14ac:dyDescent="0.25">
      <c r="A33" s="30"/>
      <c r="B33" s="136" t="s">
        <v>45</v>
      </c>
      <c r="C33" s="35"/>
      <c r="D33" s="29"/>
      <c r="E33" s="30"/>
      <c r="F33" s="30"/>
      <c r="G33" s="30"/>
      <c r="H33" s="136" t="s">
        <v>63</v>
      </c>
      <c r="I33" s="35"/>
      <c r="J33" s="29"/>
      <c r="K33" s="30"/>
      <c r="L33" s="129"/>
      <c r="M33" s="30"/>
      <c r="N33" s="30"/>
    </row>
    <row r="34" spans="1:14" ht="15.75" thickBot="1" x14ac:dyDescent="0.3">
      <c r="A34" s="30"/>
      <c r="B34" s="137"/>
      <c r="C34" s="29"/>
      <c r="D34" s="29"/>
      <c r="E34" s="30"/>
      <c r="F34" s="30"/>
      <c r="G34" s="30"/>
      <c r="H34" s="137"/>
      <c r="I34" s="29"/>
      <c r="J34" s="29"/>
      <c r="K34" s="30"/>
      <c r="L34" s="129"/>
      <c r="M34" s="30"/>
      <c r="N34" s="30"/>
    </row>
    <row r="35" spans="1:14" ht="15.75" thickBot="1" x14ac:dyDescent="0.3">
      <c r="A35" s="30"/>
      <c r="B35" s="29"/>
      <c r="C35" s="29"/>
      <c r="D35" s="29"/>
      <c r="E35" s="36" t="s">
        <v>42</v>
      </c>
      <c r="F35" s="30"/>
      <c r="G35" s="30"/>
      <c r="H35" s="29"/>
      <c r="I35" s="29"/>
      <c r="J35" s="29"/>
      <c r="K35" s="36" t="s">
        <v>42</v>
      </c>
      <c r="L35" s="129"/>
      <c r="M35" s="30"/>
      <c r="N35" s="30"/>
    </row>
    <row r="36" spans="1:14" ht="15.75" thickBot="1" x14ac:dyDescent="0.3">
      <c r="A36" s="30"/>
      <c r="B36" s="29"/>
      <c r="C36" s="29"/>
      <c r="D36" s="29"/>
      <c r="E36" s="34" t="s">
        <v>21</v>
      </c>
      <c r="F36" s="30"/>
      <c r="G36" s="30"/>
      <c r="H36" s="29"/>
      <c r="I36" s="29"/>
      <c r="J36" s="29"/>
      <c r="K36" s="12" t="s">
        <v>28</v>
      </c>
      <c r="L36" s="130">
        <f>IFERROR(VLOOKUP(K36,'1.CBR table'!C:E,3,FALSE),0)</f>
        <v>0.17399999999999999</v>
      </c>
      <c r="M36" s="30"/>
      <c r="N36" s="30"/>
    </row>
    <row r="37" spans="1:14" x14ac:dyDescent="0.25">
      <c r="A37" s="30"/>
      <c r="B37" s="29"/>
      <c r="C37" s="29"/>
      <c r="D37" s="29"/>
      <c r="E37" s="37"/>
      <c r="F37" s="30"/>
      <c r="G37" s="30"/>
      <c r="H37" s="29"/>
      <c r="I37" s="29"/>
      <c r="J37" s="29"/>
      <c r="K37" s="37"/>
      <c r="L37" s="129"/>
      <c r="M37" s="30"/>
      <c r="N37" s="30"/>
    </row>
    <row r="38" spans="1:14" ht="15.75" thickBot="1" x14ac:dyDescent="0.3">
      <c r="A38" s="30"/>
      <c r="B38" s="29"/>
      <c r="C38" s="29"/>
      <c r="D38" s="29"/>
      <c r="E38" s="29"/>
      <c r="F38" s="30"/>
      <c r="G38" s="30"/>
      <c r="H38" s="29"/>
      <c r="I38" s="29"/>
      <c r="J38" s="29"/>
      <c r="K38" s="29"/>
      <c r="L38" s="129"/>
      <c r="M38" s="30"/>
      <c r="N38" s="30"/>
    </row>
    <row r="39" spans="1:14" ht="15.75" thickBot="1" x14ac:dyDescent="0.3">
      <c r="A39" s="30"/>
      <c r="B39" s="29"/>
      <c r="C39" s="29"/>
      <c r="D39" s="29"/>
      <c r="E39" s="29"/>
      <c r="F39" s="30"/>
      <c r="G39" s="30"/>
      <c r="H39" s="29"/>
      <c r="I39" s="29"/>
      <c r="J39" s="29"/>
      <c r="K39" s="33" t="s">
        <v>53</v>
      </c>
      <c r="L39" s="129"/>
      <c r="M39" s="30"/>
      <c r="N39" s="30"/>
    </row>
    <row r="40" spans="1:14" ht="15.75" thickBot="1" x14ac:dyDescent="0.3">
      <c r="A40" s="30"/>
      <c r="B40" s="29"/>
      <c r="C40" s="29"/>
      <c r="D40" s="29"/>
      <c r="E40" s="29"/>
      <c r="F40" s="30"/>
      <c r="G40" s="30"/>
      <c r="H40" s="29"/>
      <c r="I40" s="29"/>
      <c r="J40" s="29"/>
      <c r="K40" s="34" t="s">
        <v>50</v>
      </c>
      <c r="L40" s="130">
        <f>IFERROR(VLOOKUP(K40,'1.CBR table'!C:E,3,FALSE),0)</f>
        <v>0</v>
      </c>
      <c r="M40" s="30"/>
      <c r="N40" s="30"/>
    </row>
    <row r="41" spans="1:14" x14ac:dyDescent="0.25">
      <c r="A41" s="30"/>
      <c r="B41" s="136" t="s">
        <v>46</v>
      </c>
      <c r="C41" s="35"/>
      <c r="D41" s="29"/>
      <c r="E41" s="36" t="s">
        <v>42</v>
      </c>
      <c r="F41" s="30"/>
      <c r="G41" s="30"/>
      <c r="H41" s="136" t="s">
        <v>64</v>
      </c>
      <c r="I41" s="35"/>
      <c r="J41" s="29"/>
      <c r="K41" s="30"/>
      <c r="L41" s="129"/>
      <c r="M41" s="30"/>
      <c r="N41" s="30"/>
    </row>
    <row r="42" spans="1:14" ht="15.75" thickBot="1" x14ac:dyDescent="0.3">
      <c r="A42" s="30"/>
      <c r="B42" s="137"/>
      <c r="C42" s="29"/>
      <c r="D42" s="29"/>
      <c r="E42" s="34" t="s">
        <v>50</v>
      </c>
      <c r="F42" s="30"/>
      <c r="G42" s="30"/>
      <c r="H42" s="137"/>
      <c r="I42" s="29"/>
      <c r="J42" s="29"/>
      <c r="K42" s="30"/>
      <c r="L42" s="129"/>
      <c r="M42" s="30"/>
      <c r="N42" s="30"/>
    </row>
    <row r="43" spans="1:14" ht="15.75" thickBot="1" x14ac:dyDescent="0.3">
      <c r="A43" s="30"/>
      <c r="B43" s="29"/>
      <c r="C43" s="29"/>
      <c r="D43" s="29"/>
      <c r="E43" s="29"/>
      <c r="F43" s="30"/>
      <c r="G43" s="30"/>
      <c r="H43" s="29"/>
      <c r="I43" s="29"/>
      <c r="J43" s="29"/>
      <c r="K43" s="36" t="s">
        <v>42</v>
      </c>
      <c r="L43" s="129"/>
      <c r="M43" s="30"/>
      <c r="N43" s="30"/>
    </row>
    <row r="44" spans="1:14" ht="15.75" thickBot="1" x14ac:dyDescent="0.3">
      <c r="A44" s="30"/>
      <c r="B44" s="29"/>
      <c r="C44" s="29"/>
      <c r="D44" s="29"/>
      <c r="E44" s="29"/>
      <c r="F44" s="30"/>
      <c r="G44" s="30"/>
      <c r="H44" s="29"/>
      <c r="I44" s="29"/>
      <c r="J44" s="29"/>
      <c r="K44" s="34" t="s">
        <v>27</v>
      </c>
      <c r="L44" s="130">
        <f>IFERROR(VLOOKUP(K44,'1.CBR table'!C:E,3,FALSE),0)</f>
        <v>2.4E-2</v>
      </c>
      <c r="M44" s="30"/>
      <c r="N44" s="30"/>
    </row>
    <row r="45" spans="1:14" x14ac:dyDescent="0.25">
      <c r="A45" s="30"/>
      <c r="B45" s="29"/>
      <c r="C45" s="29"/>
      <c r="D45" s="29"/>
      <c r="E45" s="29"/>
      <c r="F45" s="30"/>
      <c r="G45" s="30"/>
      <c r="H45" s="29"/>
      <c r="I45" s="29"/>
      <c r="J45" s="29"/>
      <c r="K45" s="29"/>
      <c r="L45" s="129"/>
      <c r="M45" s="30"/>
      <c r="N45" s="30"/>
    </row>
    <row r="46" spans="1:14" x14ac:dyDescent="0.25">
      <c r="A46" s="30"/>
      <c r="B46" s="29"/>
      <c r="C46" s="29"/>
      <c r="D46" s="29"/>
      <c r="E46" s="29"/>
      <c r="F46" s="30"/>
      <c r="G46" s="30"/>
      <c r="H46" s="29"/>
      <c r="I46" s="29"/>
      <c r="J46" s="29"/>
      <c r="K46" s="29"/>
      <c r="L46" s="129"/>
      <c r="M46" s="30"/>
      <c r="N46" s="30"/>
    </row>
    <row r="47" spans="1:14" x14ac:dyDescent="0.25">
      <c r="A47" s="38" t="s">
        <v>62</v>
      </c>
      <c r="B47" s="29"/>
      <c r="C47" s="29"/>
      <c r="D47" s="29"/>
      <c r="E47" s="29"/>
      <c r="F47" s="30"/>
      <c r="G47" s="30"/>
      <c r="H47" s="29"/>
      <c r="I47" s="29"/>
      <c r="J47" s="29"/>
      <c r="K47" s="29"/>
      <c r="L47" s="129"/>
      <c r="M47" s="30"/>
      <c r="N47" s="30"/>
    </row>
    <row r="48" spans="1:14" x14ac:dyDescent="0.25">
      <c r="A48" s="39" t="s">
        <v>72</v>
      </c>
      <c r="B48" s="29"/>
      <c r="C48" s="29"/>
      <c r="D48" s="29"/>
      <c r="E48" s="29"/>
      <c r="F48" s="30"/>
      <c r="G48" s="30"/>
      <c r="H48" s="29"/>
      <c r="I48" s="29"/>
      <c r="J48" s="29"/>
      <c r="K48" s="29"/>
      <c r="L48" s="129"/>
      <c r="M48" s="30"/>
      <c r="N48" s="30"/>
    </row>
    <row r="49" spans="1:14" x14ac:dyDescent="0.25">
      <c r="A49" s="39" t="s">
        <v>73</v>
      </c>
      <c r="B49" s="29"/>
      <c r="C49" s="29"/>
      <c r="D49" s="29"/>
      <c r="E49" s="29"/>
      <c r="F49" s="30"/>
      <c r="G49" s="30"/>
      <c r="H49" s="29"/>
      <c r="I49" s="29"/>
      <c r="J49" s="29"/>
      <c r="K49" s="29"/>
      <c r="L49" s="129"/>
      <c r="M49" s="30"/>
      <c r="N49" s="30"/>
    </row>
    <row r="50" spans="1:14" x14ac:dyDescent="0.25">
      <c r="A50" s="40"/>
      <c r="B50" s="29"/>
      <c r="C50" s="29"/>
      <c r="D50" s="29"/>
      <c r="E50" s="29"/>
      <c r="F50" s="30"/>
      <c r="G50" s="30"/>
      <c r="H50" s="29"/>
      <c r="I50" s="29"/>
      <c r="J50" s="29"/>
      <c r="K50" s="29"/>
      <c r="L50" s="129"/>
      <c r="M50" s="30"/>
      <c r="N50" s="30"/>
    </row>
    <row r="51" spans="1:14" x14ac:dyDescent="0.25">
      <c r="A51" s="39"/>
      <c r="B51" s="29"/>
      <c r="C51" s="29"/>
      <c r="D51" s="29"/>
      <c r="E51" s="29"/>
      <c r="F51" s="30"/>
      <c r="G51" s="30"/>
      <c r="H51" s="29"/>
      <c r="I51" s="29"/>
      <c r="J51" s="29"/>
      <c r="K51" s="29"/>
      <c r="L51" s="129"/>
      <c r="M51" s="30"/>
      <c r="N51" s="30"/>
    </row>
    <row r="52" spans="1:14" x14ac:dyDescent="0.25">
      <c r="A52" s="39"/>
      <c r="B52" s="29"/>
      <c r="C52" s="29"/>
      <c r="D52" s="29"/>
      <c r="E52" s="29"/>
      <c r="F52" s="30"/>
      <c r="G52" s="30"/>
      <c r="H52" s="29"/>
      <c r="I52" s="29"/>
      <c r="J52" s="29"/>
      <c r="K52" s="29"/>
      <c r="L52" s="129"/>
      <c r="M52" s="30"/>
      <c r="N52" s="30"/>
    </row>
    <row r="53" spans="1:14" x14ac:dyDescent="0.25">
      <c r="A53" s="40"/>
      <c r="B53" s="29"/>
      <c r="C53" s="29"/>
      <c r="D53" s="29"/>
      <c r="E53" s="29"/>
      <c r="F53" s="30"/>
      <c r="G53" s="30"/>
      <c r="H53" s="29"/>
      <c r="I53" s="29"/>
      <c r="J53" s="29"/>
      <c r="K53" s="29"/>
      <c r="L53" s="129"/>
      <c r="M53" s="30"/>
      <c r="N53" s="30"/>
    </row>
    <row r="54" spans="1:14" x14ac:dyDescent="0.25">
      <c r="A54" s="30"/>
      <c r="B54" s="29"/>
      <c r="C54" s="29"/>
      <c r="D54" s="29"/>
      <c r="E54" s="29"/>
      <c r="F54" s="30"/>
      <c r="G54" s="30"/>
      <c r="H54" s="29"/>
      <c r="I54" s="29"/>
      <c r="J54" s="29"/>
      <c r="K54" s="29"/>
      <c r="L54" s="129"/>
      <c r="M54" s="30"/>
      <c r="N54" s="30"/>
    </row>
    <row r="55" spans="1:14" x14ac:dyDescent="0.25">
      <c r="A55" s="30"/>
      <c r="B55" s="29"/>
      <c r="C55" s="29"/>
      <c r="D55" s="29"/>
      <c r="E55" s="29"/>
      <c r="F55" s="30"/>
      <c r="G55" s="30"/>
      <c r="H55" s="29"/>
      <c r="I55" s="29"/>
      <c r="J55" s="29"/>
      <c r="K55" s="29"/>
      <c r="L55" s="129"/>
      <c r="M55" s="30"/>
      <c r="N55" s="30"/>
    </row>
    <row r="56" spans="1:14" x14ac:dyDescent="0.25">
      <c r="A56" s="30"/>
      <c r="B56" s="29"/>
      <c r="C56" s="29"/>
      <c r="D56" s="29"/>
      <c r="E56" s="29"/>
      <c r="F56" s="30"/>
      <c r="G56" s="30"/>
      <c r="H56" s="29"/>
      <c r="I56" s="29"/>
      <c r="J56" s="29"/>
      <c r="K56" s="29"/>
      <c r="L56" s="129"/>
      <c r="M56" s="30"/>
      <c r="N56" s="30"/>
    </row>
    <row r="57" spans="1:14" x14ac:dyDescent="0.25">
      <c r="A57" s="30"/>
      <c r="B57" s="29"/>
      <c r="C57" s="29"/>
      <c r="D57" s="29"/>
      <c r="E57" s="29"/>
      <c r="F57" s="30"/>
      <c r="G57" s="30"/>
      <c r="H57" s="29"/>
      <c r="I57" s="29"/>
      <c r="J57" s="29"/>
      <c r="K57" s="29"/>
      <c r="L57" s="129"/>
      <c r="M57" s="30"/>
      <c r="N57" s="30"/>
    </row>
    <row r="58" spans="1:14" x14ac:dyDescent="0.25">
      <c r="A58" s="30"/>
      <c r="B58" s="29"/>
      <c r="C58" s="29"/>
      <c r="D58" s="29"/>
      <c r="E58" s="29"/>
      <c r="F58" s="30"/>
      <c r="G58" s="30"/>
      <c r="H58" s="29"/>
      <c r="I58" s="29"/>
      <c r="J58" s="29"/>
      <c r="K58" s="29"/>
      <c r="L58" s="129"/>
      <c r="M58" s="30"/>
      <c r="N58" s="30"/>
    </row>
    <row r="59" spans="1:14" x14ac:dyDescent="0.25">
      <c r="A59" s="30"/>
      <c r="B59" s="29"/>
      <c r="C59" s="29"/>
      <c r="D59" s="29"/>
      <c r="E59" s="29"/>
      <c r="F59" s="30"/>
      <c r="G59" s="30"/>
      <c r="H59" s="29"/>
      <c r="I59" s="29"/>
      <c r="J59" s="29"/>
      <c r="K59" s="29"/>
      <c r="L59" s="129"/>
      <c r="M59" s="30"/>
      <c r="N59" s="30"/>
    </row>
  </sheetData>
  <mergeCells count="8">
    <mergeCell ref="B8:B9"/>
    <mergeCell ref="B21:B22"/>
    <mergeCell ref="B33:B34"/>
    <mergeCell ref="B41:B42"/>
    <mergeCell ref="H8:H9"/>
    <mergeCell ref="H21:H22"/>
    <mergeCell ref="H33:H34"/>
    <mergeCell ref="H41:H42"/>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zoomScale="120" zoomScaleNormal="120" workbookViewId="0">
      <pane xSplit="1" ySplit="3" topLeftCell="B4" activePane="bottomRight" state="frozen"/>
      <selection pane="topRight" activeCell="B1" sqref="B1"/>
      <selection pane="bottomLeft" activeCell="A6" sqref="A6"/>
      <selection pane="bottomRight" activeCell="J10" sqref="J10"/>
    </sheetView>
  </sheetViews>
  <sheetFormatPr defaultRowHeight="15" x14ac:dyDescent="0.25"/>
  <cols>
    <col min="2" max="2" width="37.140625" style="5" customWidth="1"/>
    <col min="3" max="3" width="12.5703125" style="5" customWidth="1"/>
    <col min="4" max="4" width="9.140625" style="5"/>
    <col min="5" max="5" width="30" style="5" customWidth="1"/>
    <col min="7" max="7" width="23.5703125" customWidth="1"/>
    <col min="8" max="8" width="7.85546875" style="127" customWidth="1"/>
  </cols>
  <sheetData>
    <row r="1" spans="1:8" ht="15.75" x14ac:dyDescent="0.25">
      <c r="A1" s="4" t="s">
        <v>54</v>
      </c>
    </row>
    <row r="2" spans="1:8" ht="29.25" thickBot="1" x14ac:dyDescent="0.5">
      <c r="A2" s="13"/>
      <c r="B2" s="8"/>
    </row>
    <row r="3" spans="1:8" ht="15.75" thickBot="1" x14ac:dyDescent="0.3">
      <c r="B3" s="18" t="s">
        <v>61</v>
      </c>
      <c r="D3" s="6"/>
    </row>
    <row r="4" spans="1:8" ht="15.75" thickBot="1" x14ac:dyDescent="0.3">
      <c r="C4" s="6"/>
      <c r="D4" s="6"/>
    </row>
    <row r="5" spans="1:8" ht="15.75" thickBot="1" x14ac:dyDescent="0.3">
      <c r="B5" s="20" t="s">
        <v>53</v>
      </c>
      <c r="C5" s="7"/>
      <c r="G5" s="10" t="s">
        <v>60</v>
      </c>
      <c r="H5" s="128">
        <f>IFERROR(VLOOKUP(G5,'1.CBR table'!C:E,3,FALSE),0)</f>
        <v>0</v>
      </c>
    </row>
    <row r="6" spans="1:8" x14ac:dyDescent="0.25">
      <c r="B6" s="21"/>
      <c r="C6" s="7"/>
      <c r="G6" s="22"/>
    </row>
    <row r="7" spans="1:8" ht="15.75" thickBot="1" x14ac:dyDescent="0.3">
      <c r="E7"/>
    </row>
    <row r="8" spans="1:8" ht="31.5" customHeight="1" thickBot="1" x14ac:dyDescent="0.3">
      <c r="B8" s="9" t="s">
        <v>75</v>
      </c>
      <c r="C8" s="7"/>
      <c r="G8" s="126" t="s">
        <v>28</v>
      </c>
      <c r="H8" s="128">
        <f>IFERROR(VLOOKUP(G8,'1.CBR table'!C:E,3,FALSE),0)</f>
        <v>0.17399999999999999</v>
      </c>
    </row>
    <row r="9" spans="1:8" x14ac:dyDescent="0.25">
      <c r="B9" s="21"/>
      <c r="C9" s="7"/>
      <c r="G9" s="22"/>
    </row>
    <row r="10" spans="1:8" ht="15.75" thickBot="1" x14ac:dyDescent="0.3"/>
    <row r="11" spans="1:8" ht="15.75" thickBot="1" x14ac:dyDescent="0.3">
      <c r="E11" s="20" t="s">
        <v>67</v>
      </c>
      <c r="G11" s="12" t="s">
        <v>22</v>
      </c>
      <c r="H11" s="128">
        <f>IFERROR(VLOOKUP(G11,'1.CBR table'!C:E,3,FALSE),0)</f>
        <v>0.45500000000000002</v>
      </c>
    </row>
    <row r="12" spans="1:8" x14ac:dyDescent="0.25">
      <c r="B12" s="138" t="s">
        <v>55</v>
      </c>
      <c r="C12" s="7"/>
    </row>
    <row r="13" spans="1:8" ht="15.75" thickBot="1" x14ac:dyDescent="0.3">
      <c r="B13" s="139"/>
    </row>
    <row r="14" spans="1:8" ht="15.75" thickBot="1" x14ac:dyDescent="0.3">
      <c r="E14" s="20" t="s">
        <v>68</v>
      </c>
      <c r="G14" s="12" t="s">
        <v>20</v>
      </c>
      <c r="H14" s="128">
        <f>IFERROR(VLOOKUP(G14,'1.CBR table'!C:E,3,FALSE),0)</f>
        <v>0.36499999999999999</v>
      </c>
    </row>
    <row r="17" spans="1:8" ht="15.75" thickBot="1" x14ac:dyDescent="0.3"/>
    <row r="18" spans="1:8" ht="30.75" thickBot="1" x14ac:dyDescent="0.3">
      <c r="B18" s="20" t="s">
        <v>58</v>
      </c>
      <c r="C18" s="7"/>
      <c r="E18" s="9" t="s">
        <v>69</v>
      </c>
      <c r="G18" s="12" t="s">
        <v>28</v>
      </c>
      <c r="H18" s="128">
        <f>IFERROR(VLOOKUP(G18,'1.CBR table'!C:E,3,FALSE),0)</f>
        <v>0.17399999999999999</v>
      </c>
    </row>
    <row r="19" spans="1:8" x14ac:dyDescent="0.25">
      <c r="B19" s="7"/>
    </row>
    <row r="21" spans="1:8" ht="15.75" thickBot="1" x14ac:dyDescent="0.3">
      <c r="C21"/>
      <c r="D21"/>
      <c r="E21"/>
    </row>
    <row r="22" spans="1:8" ht="30.75" thickBot="1" x14ac:dyDescent="0.3">
      <c r="B22" s="20" t="s">
        <v>57</v>
      </c>
      <c r="C22" s="7"/>
      <c r="E22" s="9" t="s">
        <v>69</v>
      </c>
      <c r="G22" s="12" t="s">
        <v>29</v>
      </c>
      <c r="H22" s="128">
        <f>IFERROR(VLOOKUP(G22,'1.CBR table'!C:E,3,FALSE),0)</f>
        <v>5.6000000000000001E-2</v>
      </c>
    </row>
    <row r="23" spans="1:8" x14ac:dyDescent="0.25">
      <c r="B23" s="11"/>
    </row>
    <row r="24" spans="1:8" x14ac:dyDescent="0.25">
      <c r="C24"/>
      <c r="D24"/>
      <c r="E24"/>
    </row>
    <row r="25" spans="1:8" ht="15.75" thickBot="1" x14ac:dyDescent="0.3">
      <c r="D25"/>
      <c r="E25"/>
    </row>
    <row r="26" spans="1:8" ht="15.75" thickBot="1" x14ac:dyDescent="0.3">
      <c r="C26" s="7"/>
      <c r="E26" s="20" t="s">
        <v>76</v>
      </c>
      <c r="G26" s="12" t="s">
        <v>27</v>
      </c>
      <c r="H26" s="128">
        <f>IFERROR(VLOOKUP(G26,'1.CBR table'!C:E,3,FALSE),0)</f>
        <v>2.4E-2</v>
      </c>
    </row>
    <row r="27" spans="1:8" x14ac:dyDescent="0.25">
      <c r="B27" s="11"/>
      <c r="E27"/>
    </row>
    <row r="28" spans="1:8" x14ac:dyDescent="0.25">
      <c r="E28"/>
    </row>
    <row r="30" spans="1:8" x14ac:dyDescent="0.25">
      <c r="A30" s="3" t="s">
        <v>62</v>
      </c>
    </row>
    <row r="31" spans="1:8" x14ac:dyDescent="0.25">
      <c r="A31" s="17" t="s">
        <v>72</v>
      </c>
    </row>
    <row r="32" spans="1:8" x14ac:dyDescent="0.25">
      <c r="A32" s="17" t="s">
        <v>73</v>
      </c>
    </row>
    <row r="33" spans="1:1" x14ac:dyDescent="0.25">
      <c r="A33" s="15"/>
    </row>
    <row r="34" spans="1:1" x14ac:dyDescent="0.25">
      <c r="A34" s="16"/>
    </row>
    <row r="35" spans="1:1" x14ac:dyDescent="0.25">
      <c r="A35" s="17"/>
    </row>
    <row r="36" spans="1:1" x14ac:dyDescent="0.25">
      <c r="A36" s="17"/>
    </row>
    <row r="37" spans="1:1" x14ac:dyDescent="0.25">
      <c r="A37" s="14"/>
    </row>
  </sheetData>
  <mergeCells count="1">
    <mergeCell ref="B12:B13"/>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workbookViewId="0">
      <selection activeCell="C29" sqref="C29"/>
    </sheetView>
  </sheetViews>
  <sheetFormatPr defaultRowHeight="15" x14ac:dyDescent="0.25"/>
  <cols>
    <col min="1" max="1" width="9.140625" style="90"/>
    <col min="2" max="2" width="10.85546875" style="89" bestFit="1" customWidth="1"/>
    <col min="3" max="3" width="39.42578125" style="90" customWidth="1"/>
    <col min="4" max="4" width="8" style="89" customWidth="1"/>
    <col min="5" max="5" width="18.42578125" style="90" bestFit="1" customWidth="1"/>
    <col min="6" max="6" width="10.28515625" style="89" customWidth="1"/>
    <col min="7" max="7" width="13.7109375" style="91" customWidth="1"/>
    <col min="8" max="8" width="14.140625" style="90" bestFit="1" customWidth="1"/>
    <col min="9" max="9" width="11" style="89" bestFit="1" customWidth="1"/>
    <col min="10" max="10" width="43.7109375" style="90" customWidth="1"/>
    <col min="11" max="12" width="9.140625" style="92"/>
    <col min="13" max="16384" width="9.140625" style="90"/>
  </cols>
  <sheetData>
    <row r="1" spans="1:12" ht="15.75" x14ac:dyDescent="0.25">
      <c r="A1" s="88" t="s">
        <v>85</v>
      </c>
    </row>
    <row r="2" spans="1:12" s="92" customFormat="1" ht="15.75" thickBot="1" x14ac:dyDescent="0.3">
      <c r="B2" s="93"/>
      <c r="D2" s="93"/>
      <c r="F2" s="93"/>
      <c r="G2" s="94"/>
      <c r="I2" s="93"/>
    </row>
    <row r="3" spans="1:12" s="100" customFormat="1" ht="30.75" thickBot="1" x14ac:dyDescent="0.3">
      <c r="A3" s="95" t="s">
        <v>86</v>
      </c>
      <c r="B3" s="96" t="s">
        <v>182</v>
      </c>
      <c r="C3" s="97" t="s">
        <v>87</v>
      </c>
      <c r="D3" s="96" t="s">
        <v>88</v>
      </c>
      <c r="E3" s="97" t="s">
        <v>89</v>
      </c>
      <c r="F3" s="96" t="s">
        <v>90</v>
      </c>
      <c r="G3" s="96" t="s">
        <v>91</v>
      </c>
      <c r="H3" s="97" t="s">
        <v>92</v>
      </c>
      <c r="I3" s="97" t="s">
        <v>93</v>
      </c>
      <c r="J3" s="98" t="s">
        <v>94</v>
      </c>
      <c r="K3" s="99"/>
      <c r="L3" s="99"/>
    </row>
    <row r="4" spans="1:12" ht="30" x14ac:dyDescent="0.25">
      <c r="A4" s="92" t="s">
        <v>95</v>
      </c>
      <c r="B4" s="101">
        <v>43533</v>
      </c>
      <c r="C4" s="92" t="s">
        <v>96</v>
      </c>
      <c r="D4" s="93">
        <v>51200</v>
      </c>
      <c r="E4" s="92" t="s">
        <v>97</v>
      </c>
      <c r="F4" s="93" t="s">
        <v>98</v>
      </c>
      <c r="G4" s="102">
        <v>16716.04</v>
      </c>
      <c r="H4" s="92" t="s">
        <v>99</v>
      </c>
      <c r="I4" s="93" t="s">
        <v>100</v>
      </c>
      <c r="J4" s="103" t="s">
        <v>101</v>
      </c>
    </row>
    <row r="5" spans="1:12" x14ac:dyDescent="0.25">
      <c r="A5" s="92"/>
      <c r="B5" s="101"/>
      <c r="C5" s="92"/>
      <c r="D5" s="93"/>
      <c r="E5" s="92"/>
      <c r="F5" s="93"/>
      <c r="G5" s="102"/>
      <c r="H5" s="92"/>
      <c r="I5" s="93"/>
      <c r="J5" s="92"/>
    </row>
    <row r="6" spans="1:12" x14ac:dyDescent="0.25">
      <c r="A6" s="92" t="s">
        <v>95</v>
      </c>
      <c r="B6" s="101">
        <v>43533</v>
      </c>
      <c r="C6" s="92" t="s">
        <v>96</v>
      </c>
      <c r="D6" s="93">
        <v>51200</v>
      </c>
      <c r="E6" s="92" t="s">
        <v>102</v>
      </c>
      <c r="F6" s="93" t="s">
        <v>103</v>
      </c>
      <c r="G6" s="102">
        <v>768.55</v>
      </c>
      <c r="H6" s="92" t="s">
        <v>99</v>
      </c>
      <c r="I6" s="93" t="s">
        <v>104</v>
      </c>
      <c r="J6" s="92" t="s">
        <v>105</v>
      </c>
    </row>
    <row r="7" spans="1:12" x14ac:dyDescent="0.25">
      <c r="A7" s="92" t="s">
        <v>95</v>
      </c>
      <c r="B7" s="101">
        <v>43533</v>
      </c>
      <c r="C7" s="92" t="s">
        <v>96</v>
      </c>
      <c r="D7" s="93">
        <v>51200</v>
      </c>
      <c r="E7" s="92" t="s">
        <v>106</v>
      </c>
      <c r="F7" s="93" t="s">
        <v>107</v>
      </c>
      <c r="G7" s="102">
        <v>768.55</v>
      </c>
      <c r="H7" s="92" t="s">
        <v>99</v>
      </c>
      <c r="I7" s="93" t="s">
        <v>108</v>
      </c>
      <c r="J7" s="92" t="s">
        <v>109</v>
      </c>
    </row>
    <row r="8" spans="1:12" x14ac:dyDescent="0.25">
      <c r="A8" s="92"/>
      <c r="B8" s="101"/>
      <c r="C8" s="92"/>
      <c r="D8" s="93"/>
      <c r="E8" s="92"/>
      <c r="F8" s="93"/>
      <c r="G8" s="102"/>
      <c r="H8" s="92"/>
      <c r="I8" s="93"/>
      <c r="J8" s="92"/>
    </row>
    <row r="9" spans="1:12" x14ac:dyDescent="0.25">
      <c r="A9" s="92" t="s">
        <v>95</v>
      </c>
      <c r="B9" s="101">
        <v>43533</v>
      </c>
      <c r="C9" s="92" t="s">
        <v>96</v>
      </c>
      <c r="D9" s="93">
        <v>51200</v>
      </c>
      <c r="E9" s="92" t="s">
        <v>110</v>
      </c>
      <c r="F9" s="93" t="s">
        <v>98</v>
      </c>
      <c r="G9" s="102">
        <v>-1537.1</v>
      </c>
      <c r="H9" s="92" t="s">
        <v>99</v>
      </c>
      <c r="I9" s="93" t="s">
        <v>111</v>
      </c>
      <c r="J9" s="92" t="s">
        <v>112</v>
      </c>
    </row>
    <row r="10" spans="1:12" x14ac:dyDescent="0.25">
      <c r="A10" s="92"/>
      <c r="B10" s="93"/>
      <c r="C10" s="92"/>
      <c r="D10" s="93"/>
      <c r="E10" s="92"/>
      <c r="F10" s="93"/>
      <c r="G10" s="102"/>
      <c r="H10" s="92"/>
      <c r="I10" s="93"/>
      <c r="J10" s="92"/>
    </row>
    <row r="11" spans="1:12" x14ac:dyDescent="0.25">
      <c r="A11" s="92" t="s">
        <v>95</v>
      </c>
      <c r="B11" s="101">
        <v>43533</v>
      </c>
      <c r="C11" s="92" t="s">
        <v>113</v>
      </c>
      <c r="D11" s="93">
        <v>53070</v>
      </c>
      <c r="E11" s="92" t="s">
        <v>114</v>
      </c>
      <c r="F11" s="93"/>
      <c r="G11" s="102">
        <v>7335.84</v>
      </c>
      <c r="H11" s="92" t="s">
        <v>99</v>
      </c>
      <c r="I11" s="93" t="s">
        <v>115</v>
      </c>
      <c r="J11" s="92" t="s">
        <v>116</v>
      </c>
    </row>
    <row r="12" spans="1:12" x14ac:dyDescent="0.25">
      <c r="A12" s="92"/>
      <c r="B12" s="101"/>
      <c r="C12" s="92"/>
      <c r="D12" s="93"/>
      <c r="E12" s="92"/>
      <c r="F12" s="93"/>
      <c r="G12" s="102"/>
      <c r="H12" s="92"/>
      <c r="I12" s="93"/>
      <c r="J12" s="92"/>
    </row>
    <row r="13" spans="1:12" x14ac:dyDescent="0.25">
      <c r="A13" s="92" t="s">
        <v>95</v>
      </c>
      <c r="B13" s="101">
        <v>43533</v>
      </c>
      <c r="C13" s="92" t="s">
        <v>117</v>
      </c>
      <c r="D13" s="93">
        <v>52011</v>
      </c>
      <c r="E13" s="92" t="s">
        <v>114</v>
      </c>
      <c r="F13" s="93"/>
      <c r="G13" s="102">
        <v>1435.27</v>
      </c>
      <c r="H13" s="92" t="s">
        <v>99</v>
      </c>
      <c r="I13" s="93" t="s">
        <v>118</v>
      </c>
      <c r="J13" s="104"/>
    </row>
    <row r="14" spans="1:12" x14ac:dyDescent="0.25">
      <c r="A14" s="92" t="s">
        <v>95</v>
      </c>
      <c r="B14" s="101">
        <v>43533</v>
      </c>
      <c r="C14" s="92" t="s">
        <v>119</v>
      </c>
      <c r="D14" s="93">
        <v>52012</v>
      </c>
      <c r="E14" s="92" t="s">
        <v>114</v>
      </c>
      <c r="F14" s="93"/>
      <c r="G14" s="102">
        <v>-768.55</v>
      </c>
      <c r="H14" s="92" t="s">
        <v>99</v>
      </c>
      <c r="I14" s="93" t="s">
        <v>120</v>
      </c>
      <c r="J14" s="92"/>
    </row>
    <row r="15" spans="1:12" x14ac:dyDescent="0.25">
      <c r="A15" s="92"/>
      <c r="B15" s="93"/>
      <c r="C15" s="92"/>
      <c r="D15" s="93"/>
      <c r="E15" s="92"/>
      <c r="F15" s="93"/>
      <c r="G15" s="102"/>
      <c r="H15" s="92"/>
      <c r="I15" s="93"/>
      <c r="J15" s="92"/>
    </row>
    <row r="16" spans="1:12" x14ac:dyDescent="0.25">
      <c r="A16" s="92" t="s">
        <v>95</v>
      </c>
      <c r="B16" s="101">
        <v>43533</v>
      </c>
      <c r="C16" s="92" t="s">
        <v>121</v>
      </c>
      <c r="D16" s="93">
        <v>53709</v>
      </c>
      <c r="E16" s="92" t="s">
        <v>114</v>
      </c>
      <c r="F16" s="93"/>
      <c r="G16" s="102">
        <v>108.66</v>
      </c>
      <c r="H16" s="92" t="s">
        <v>99</v>
      </c>
      <c r="I16" s="93" t="s">
        <v>122</v>
      </c>
      <c r="J16" s="92"/>
    </row>
    <row r="17" spans="1:10" x14ac:dyDescent="0.25">
      <c r="A17" s="92" t="s">
        <v>95</v>
      </c>
      <c r="B17" s="101">
        <v>43533</v>
      </c>
      <c r="C17" s="92" t="s">
        <v>123</v>
      </c>
      <c r="D17" s="93">
        <v>57310</v>
      </c>
      <c r="E17" s="92" t="s">
        <v>114</v>
      </c>
      <c r="F17" s="93"/>
      <c r="G17" s="102">
        <v>247.18</v>
      </c>
      <c r="H17" s="92" t="s">
        <v>99</v>
      </c>
      <c r="I17" s="93" t="s">
        <v>124</v>
      </c>
      <c r="J17" s="92"/>
    </row>
    <row r="18" spans="1:10" x14ac:dyDescent="0.25">
      <c r="A18" s="92"/>
      <c r="B18" s="92"/>
      <c r="C18" s="92"/>
      <c r="D18" s="92"/>
      <c r="E18" s="92"/>
      <c r="F18" s="92"/>
      <c r="G18" s="92"/>
      <c r="H18" s="92"/>
      <c r="I18" s="92"/>
      <c r="J18" s="92"/>
    </row>
    <row r="19" spans="1:10" s="92" customFormat="1" x14ac:dyDescent="0.25">
      <c r="B19" s="93"/>
      <c r="D19" s="93"/>
      <c r="F19" s="105" t="s">
        <v>125</v>
      </c>
      <c r="G19" s="102">
        <f>G4+G9+G6</f>
        <v>15947.49</v>
      </c>
      <c r="I19" s="93" t="s">
        <v>126</v>
      </c>
    </row>
    <row r="20" spans="1:10" s="92" customFormat="1" x14ac:dyDescent="0.25">
      <c r="B20" s="93"/>
      <c r="D20" s="93"/>
      <c r="F20" s="106"/>
      <c r="G20" s="102"/>
      <c r="I20" s="93"/>
    </row>
    <row r="21" spans="1:10" s="92" customFormat="1" x14ac:dyDescent="0.25">
      <c r="B21" s="93"/>
      <c r="D21" s="93"/>
      <c r="F21" s="105" t="s">
        <v>127</v>
      </c>
      <c r="G21" s="102">
        <f>G11</f>
        <v>7335.84</v>
      </c>
      <c r="I21" s="93" t="s">
        <v>115</v>
      </c>
    </row>
    <row r="22" spans="1:10" s="92" customFormat="1" x14ac:dyDescent="0.25">
      <c r="B22" s="93"/>
      <c r="D22" s="93"/>
      <c r="F22" s="106"/>
      <c r="G22" s="94"/>
      <c r="I22" s="93"/>
    </row>
    <row r="23" spans="1:10" s="92" customFormat="1" x14ac:dyDescent="0.25">
      <c r="B23" s="93"/>
      <c r="D23" s="93"/>
      <c r="F23" s="105" t="s">
        <v>128</v>
      </c>
      <c r="G23" s="107">
        <f>G21/G19</f>
        <v>0.45999966138872012</v>
      </c>
      <c r="I23" s="93" t="s">
        <v>129</v>
      </c>
    </row>
    <row r="24" spans="1:10" s="92" customFormat="1" x14ac:dyDescent="0.25">
      <c r="B24" s="93"/>
      <c r="D24" s="93"/>
      <c r="F24" s="93"/>
      <c r="G24" s="94"/>
      <c r="I24" s="93"/>
    </row>
    <row r="25" spans="1:10" s="92" customFormat="1" x14ac:dyDescent="0.25">
      <c r="B25" s="93"/>
      <c r="D25" s="93"/>
      <c r="F25" s="93"/>
      <c r="G25" s="94"/>
      <c r="I25" s="93"/>
    </row>
    <row r="26" spans="1:10" s="92" customFormat="1" x14ac:dyDescent="0.25">
      <c r="B26" s="93"/>
      <c r="D26" s="93"/>
      <c r="F26" s="93"/>
      <c r="G26" s="94"/>
      <c r="I26" s="93"/>
    </row>
    <row r="27" spans="1:10" s="92" customFormat="1" x14ac:dyDescent="0.25">
      <c r="B27" s="93"/>
      <c r="D27" s="93"/>
      <c r="F27" s="93"/>
      <c r="G27" s="94"/>
      <c r="I27" s="93"/>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selection activeCell="B3" sqref="B3:C3"/>
    </sheetView>
  </sheetViews>
  <sheetFormatPr defaultRowHeight="15" x14ac:dyDescent="0.25"/>
  <cols>
    <col min="2" max="2" width="20.140625" style="41" customWidth="1"/>
    <col min="3" max="3" width="33" customWidth="1"/>
    <col min="4" max="4" width="17.7109375" customWidth="1"/>
  </cols>
  <sheetData>
    <row r="1" spans="1:4" ht="15.75" x14ac:dyDescent="0.25">
      <c r="A1" s="25" t="s">
        <v>131</v>
      </c>
    </row>
    <row r="2" spans="1:4" ht="15.75" thickBot="1" x14ac:dyDescent="0.3"/>
    <row r="3" spans="1:4" ht="15.75" thickBot="1" x14ac:dyDescent="0.3">
      <c r="B3" s="19" t="s">
        <v>132</v>
      </c>
      <c r="C3" s="44" t="s">
        <v>133</v>
      </c>
      <c r="D3" s="45" t="s">
        <v>134</v>
      </c>
    </row>
    <row r="4" spans="1:4" x14ac:dyDescent="0.25">
      <c r="B4" s="77">
        <v>1</v>
      </c>
      <c r="C4" s="43" t="s">
        <v>135</v>
      </c>
      <c r="D4" s="78" t="s">
        <v>136</v>
      </c>
    </row>
    <row r="5" spans="1:4" x14ac:dyDescent="0.25">
      <c r="B5" s="79">
        <v>2</v>
      </c>
      <c r="C5" s="42" t="s">
        <v>137</v>
      </c>
      <c r="D5" s="80" t="s">
        <v>136</v>
      </c>
    </row>
    <row r="6" spans="1:4" x14ac:dyDescent="0.25">
      <c r="B6" s="79">
        <v>3</v>
      </c>
      <c r="C6" s="42" t="s">
        <v>138</v>
      </c>
      <c r="D6" s="80" t="s">
        <v>139</v>
      </c>
    </row>
    <row r="7" spans="1:4" x14ac:dyDescent="0.25">
      <c r="B7" s="79">
        <v>4</v>
      </c>
      <c r="C7" s="42" t="s">
        <v>140</v>
      </c>
      <c r="D7" s="80" t="s">
        <v>141</v>
      </c>
    </row>
    <row r="8" spans="1:4" x14ac:dyDescent="0.25">
      <c r="B8" s="79">
        <v>5</v>
      </c>
      <c r="C8" s="42" t="s">
        <v>142</v>
      </c>
      <c r="D8" s="80" t="s">
        <v>143</v>
      </c>
    </row>
    <row r="9" spans="1:4" x14ac:dyDescent="0.25">
      <c r="B9" s="79">
        <v>6</v>
      </c>
      <c r="C9" s="42" t="s">
        <v>144</v>
      </c>
      <c r="D9" s="80" t="s">
        <v>143</v>
      </c>
    </row>
    <row r="10" spans="1:4" x14ac:dyDescent="0.25">
      <c r="B10" s="79">
        <v>7</v>
      </c>
      <c r="C10" s="42" t="s">
        <v>145</v>
      </c>
      <c r="D10" s="80" t="s">
        <v>136</v>
      </c>
    </row>
    <row r="11" spans="1:4" x14ac:dyDescent="0.25">
      <c r="B11" s="79">
        <v>8</v>
      </c>
      <c r="C11" s="42" t="s">
        <v>146</v>
      </c>
      <c r="D11" s="80" t="s">
        <v>136</v>
      </c>
    </row>
    <row r="12" spans="1:4" x14ac:dyDescent="0.25">
      <c r="B12" s="79">
        <v>9</v>
      </c>
      <c r="C12" s="42" t="s">
        <v>147</v>
      </c>
      <c r="D12" s="80" t="s">
        <v>136</v>
      </c>
    </row>
    <row r="13" spans="1:4" x14ac:dyDescent="0.25">
      <c r="B13" s="79">
        <v>10</v>
      </c>
      <c r="C13" s="42" t="s">
        <v>148</v>
      </c>
      <c r="D13" s="80" t="s">
        <v>136</v>
      </c>
    </row>
    <row r="14" spans="1:4" x14ac:dyDescent="0.25">
      <c r="B14" s="79">
        <v>11</v>
      </c>
      <c r="C14" s="42" t="s">
        <v>149</v>
      </c>
      <c r="D14" s="80" t="s">
        <v>143</v>
      </c>
    </row>
    <row r="15" spans="1:4" x14ac:dyDescent="0.25">
      <c r="B15" s="79">
        <v>13</v>
      </c>
      <c r="C15" s="42" t="s">
        <v>150</v>
      </c>
      <c r="D15" s="80" t="s">
        <v>143</v>
      </c>
    </row>
    <row r="16" spans="1:4" x14ac:dyDescent="0.25">
      <c r="B16" s="79">
        <v>14</v>
      </c>
      <c r="C16" s="42" t="s">
        <v>151</v>
      </c>
      <c r="D16" s="80" t="s">
        <v>143</v>
      </c>
    </row>
    <row r="17" spans="2:4" x14ac:dyDescent="0.25">
      <c r="B17" s="79">
        <v>15</v>
      </c>
      <c r="C17" s="42" t="s">
        <v>152</v>
      </c>
      <c r="D17" s="80" t="s">
        <v>139</v>
      </c>
    </row>
    <row r="18" spans="2:4" x14ac:dyDescent="0.25">
      <c r="B18" s="79">
        <v>20</v>
      </c>
      <c r="C18" s="42" t="s">
        <v>153</v>
      </c>
      <c r="D18" s="80" t="s">
        <v>154</v>
      </c>
    </row>
    <row r="19" spans="2:4" x14ac:dyDescent="0.25">
      <c r="B19" s="79">
        <v>21</v>
      </c>
      <c r="C19" s="42" t="s">
        <v>155</v>
      </c>
      <c r="D19" s="80" t="s">
        <v>143</v>
      </c>
    </row>
    <row r="20" spans="2:4" x14ac:dyDescent="0.25">
      <c r="B20" s="79">
        <v>22</v>
      </c>
      <c r="C20" s="42" t="s">
        <v>156</v>
      </c>
      <c r="D20" s="80" t="s">
        <v>136</v>
      </c>
    </row>
    <row r="21" spans="2:4" ht="15.75" thickBot="1" x14ac:dyDescent="0.3">
      <c r="B21" s="81">
        <v>23</v>
      </c>
      <c r="C21" s="82" t="s">
        <v>157</v>
      </c>
      <c r="D21" s="83" t="s">
        <v>158</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workbookViewId="0"/>
  </sheetViews>
  <sheetFormatPr defaultRowHeight="15" x14ac:dyDescent="0.25"/>
  <cols>
    <col min="2" max="2" width="23" customWidth="1"/>
    <col min="3" max="3" width="48.140625" customWidth="1"/>
    <col min="4" max="4" width="41.42578125" customWidth="1"/>
  </cols>
  <sheetData>
    <row r="1" spans="1:4" ht="15.75" x14ac:dyDescent="0.25">
      <c r="A1" s="25" t="s">
        <v>181</v>
      </c>
    </row>
    <row r="2" spans="1:4" ht="29.25" thickBot="1" x14ac:dyDescent="0.5">
      <c r="A2" s="13"/>
    </row>
    <row r="3" spans="1:4" ht="15.75" thickBot="1" x14ac:dyDescent="0.3">
      <c r="B3" s="19" t="s">
        <v>159</v>
      </c>
      <c r="C3" s="19" t="s">
        <v>160</v>
      </c>
      <c r="D3" s="19" t="s">
        <v>180</v>
      </c>
    </row>
    <row r="4" spans="1:4" ht="30" x14ac:dyDescent="0.25">
      <c r="B4" s="140" t="s">
        <v>161</v>
      </c>
      <c r="C4" s="46" t="s">
        <v>162</v>
      </c>
      <c r="D4" s="140" t="s">
        <v>165</v>
      </c>
    </row>
    <row r="5" spans="1:4" x14ac:dyDescent="0.25">
      <c r="B5" s="141"/>
      <c r="C5" s="47" t="s">
        <v>163</v>
      </c>
      <c r="D5" s="141"/>
    </row>
    <row r="6" spans="1:4" ht="30" x14ac:dyDescent="0.25">
      <c r="B6" s="141"/>
      <c r="C6" s="46" t="s">
        <v>178</v>
      </c>
      <c r="D6" s="141"/>
    </row>
    <row r="7" spans="1:4" ht="30.75" thickBot="1" x14ac:dyDescent="0.3">
      <c r="B7" s="142"/>
      <c r="C7" s="48" t="s">
        <v>164</v>
      </c>
      <c r="D7" s="142"/>
    </row>
    <row r="8" spans="1:4" ht="30" x14ac:dyDescent="0.25">
      <c r="B8" s="140" t="s">
        <v>166</v>
      </c>
      <c r="C8" s="46" t="s">
        <v>167</v>
      </c>
      <c r="D8" s="140" t="s">
        <v>165</v>
      </c>
    </row>
    <row r="9" spans="1:4" x14ac:dyDescent="0.25">
      <c r="B9" s="141"/>
      <c r="C9" s="47" t="s">
        <v>163</v>
      </c>
      <c r="D9" s="141"/>
    </row>
    <row r="10" spans="1:4" ht="30" x14ac:dyDescent="0.25">
      <c r="B10" s="141"/>
      <c r="C10" s="46" t="s">
        <v>179</v>
      </c>
      <c r="D10" s="141"/>
    </row>
    <row r="11" spans="1:4" ht="30.75" thickBot="1" x14ac:dyDescent="0.3">
      <c r="B11" s="142"/>
      <c r="C11" s="48" t="s">
        <v>168</v>
      </c>
      <c r="D11" s="142"/>
    </row>
    <row r="12" spans="1:4" ht="45.75" thickBot="1" x14ac:dyDescent="0.3">
      <c r="B12" s="49" t="s">
        <v>139</v>
      </c>
      <c r="C12" s="48" t="s">
        <v>169</v>
      </c>
      <c r="D12" s="48" t="s">
        <v>165</v>
      </c>
    </row>
    <row r="13" spans="1:4" ht="45" x14ac:dyDescent="0.25">
      <c r="B13" s="140" t="s">
        <v>143</v>
      </c>
      <c r="C13" s="46" t="s">
        <v>170</v>
      </c>
      <c r="D13" s="140" t="s">
        <v>71</v>
      </c>
    </row>
    <row r="14" spans="1:4" ht="45" x14ac:dyDescent="0.25">
      <c r="B14" s="141"/>
      <c r="C14" s="50" t="s">
        <v>173</v>
      </c>
      <c r="D14" s="141"/>
    </row>
    <row r="15" spans="1:4" ht="30" x14ac:dyDescent="0.25">
      <c r="B15" s="141"/>
      <c r="C15" s="50" t="s">
        <v>174</v>
      </c>
      <c r="D15" s="141"/>
    </row>
    <row r="16" spans="1:4" x14ac:dyDescent="0.25">
      <c r="B16" s="141"/>
      <c r="C16" s="50" t="s">
        <v>175</v>
      </c>
      <c r="D16" s="141"/>
    </row>
    <row r="17" spans="2:4" ht="30" x14ac:dyDescent="0.25">
      <c r="B17" s="141"/>
      <c r="C17" s="50" t="s">
        <v>176</v>
      </c>
      <c r="D17" s="141"/>
    </row>
    <row r="18" spans="2:4" ht="15.75" thickBot="1" x14ac:dyDescent="0.3">
      <c r="B18" s="142"/>
      <c r="C18" s="51" t="s">
        <v>177</v>
      </c>
      <c r="D18" s="142"/>
    </row>
    <row r="19" spans="2:4" ht="15.75" thickBot="1" x14ac:dyDescent="0.3">
      <c r="B19" s="49" t="s">
        <v>171</v>
      </c>
      <c r="C19" s="48" t="s">
        <v>172</v>
      </c>
      <c r="D19" s="48"/>
    </row>
  </sheetData>
  <mergeCells count="6">
    <mergeCell ref="B4:B7"/>
    <mergeCell ref="D4:D7"/>
    <mergeCell ref="B8:B11"/>
    <mergeCell ref="D8:D11"/>
    <mergeCell ref="B13:B18"/>
    <mergeCell ref="D13:D18"/>
  </mergeCells>
  <hyperlinks>
    <hyperlink ref="D3" r:id="rId1" location="continuing" display="http://hrweb.berkeley.edu/benefits/eligibility/understanding/requirements - continuing"/>
  </hyperlinks>
  <pageMargins left="0.7" right="0.7" top="0.75" bottom="0.75" header="0.3" footer="0.3"/>
  <pageSetup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G19" sqref="G19"/>
    </sheetView>
  </sheetViews>
  <sheetFormatPr defaultRowHeight="15" x14ac:dyDescent="0.25"/>
  <cols>
    <col min="1" max="2" width="9.140625" style="24"/>
    <col min="3" max="3" width="19.5703125" style="24" customWidth="1"/>
    <col min="4" max="4" width="88.5703125" style="24" customWidth="1"/>
    <col min="5" max="16384" width="9.140625" style="24"/>
  </cols>
  <sheetData>
    <row r="1" spans="1:4" ht="15.75" x14ac:dyDescent="0.25">
      <c r="A1" s="88" t="s">
        <v>192</v>
      </c>
    </row>
    <row r="8" spans="1:4" ht="15.75" thickBot="1" x14ac:dyDescent="0.3"/>
    <row r="9" spans="1:4" x14ac:dyDescent="0.25">
      <c r="C9" s="108" t="s">
        <v>192</v>
      </c>
      <c r="D9" s="109" t="s">
        <v>133</v>
      </c>
    </row>
    <row r="10" spans="1:4" x14ac:dyDescent="0.25">
      <c r="C10" s="72" t="s">
        <v>52</v>
      </c>
      <c r="D10" s="110" t="s">
        <v>78</v>
      </c>
    </row>
    <row r="11" spans="1:4" ht="30" x14ac:dyDescent="0.25">
      <c r="C11" s="72" t="s">
        <v>188</v>
      </c>
      <c r="D11" s="73" t="s">
        <v>83</v>
      </c>
    </row>
    <row r="12" spans="1:4" x14ac:dyDescent="0.25">
      <c r="C12" s="72" t="s">
        <v>189</v>
      </c>
      <c r="D12" s="110" t="s">
        <v>82</v>
      </c>
    </row>
    <row r="13" spans="1:4" x14ac:dyDescent="0.25">
      <c r="C13" s="72" t="s">
        <v>79</v>
      </c>
      <c r="D13" s="110" t="s">
        <v>80</v>
      </c>
    </row>
    <row r="14" spans="1:4" ht="15.75" thickBot="1" x14ac:dyDescent="0.3">
      <c r="C14" s="74" t="s">
        <v>190</v>
      </c>
      <c r="D14" s="111"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1.CBR table</vt:lpstr>
      <vt:lpstr>2.Employee Class Categories</vt:lpstr>
      <vt:lpstr>3.Pre to Post UCPath CBR driver</vt:lpstr>
      <vt:lpstr>4.Shift in CBR logic</vt:lpstr>
      <vt:lpstr>5.Simplified CBR logic</vt:lpstr>
      <vt:lpstr>6.Sample UCPath ledger details</vt:lpstr>
      <vt:lpstr>7.Employee Class Table</vt:lpstr>
      <vt:lpstr>8.Eligibility Table</vt:lpstr>
      <vt:lpstr>9.CBR rate group</vt:lpstr>
      <vt:lpstr>10.Summer Salary Earn Codes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Herve' Bruckert</cp:lastModifiedBy>
  <cp:lastPrinted>2019-07-22T18:54:50Z</cp:lastPrinted>
  <dcterms:created xsi:type="dcterms:W3CDTF">2019-04-05T00:07:27Z</dcterms:created>
  <dcterms:modified xsi:type="dcterms:W3CDTF">2019-11-14T21:43:08Z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